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№ 1" sheetId="1" r:id="rId1"/>
    <sheet name="Форма № 2" sheetId="2" r:id="rId2"/>
    <sheet name="Форма № 3" sheetId="3" r:id="rId3"/>
    <sheet name="Форма № 4" sheetId="4" r:id="rId4"/>
  </sheets>
  <definedNames/>
  <calcPr fullCalcOnLoad="1"/>
</workbook>
</file>

<file path=xl/sharedStrings.xml><?xml version="1.0" encoding="utf-8"?>
<sst xmlns="http://schemas.openxmlformats.org/spreadsheetml/2006/main" count="359" uniqueCount="204">
  <si>
    <t>Форма № 2</t>
  </si>
  <si>
    <t>№</t>
  </si>
  <si>
    <t>Наименование специальности</t>
  </si>
  <si>
    <t>Трудоустройство</t>
  </si>
  <si>
    <t>Занятость</t>
  </si>
  <si>
    <t>В поисках работы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</si>
  <si>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</si>
  <si>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</si>
  <si>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</si>
  <si>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</si>
  <si>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</si>
  <si>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</si>
  <si>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</si>
  <si>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</si>
  <si>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</si>
  <si>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</si>
  <si>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них, выезд за пределы РС(Я) (из 14 столбца)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</si>
  <si>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</si>
  <si>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</si>
  <si>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</si>
  <si>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</si>
  <si>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</si>
  <si>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</si>
  <si>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</si>
  <si>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</si>
  <si>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% распределенных по специальности</t>
  </si>
  <si>
    <t>Итого:</t>
  </si>
  <si>
    <t>По программам СПО</t>
  </si>
  <si>
    <t>По программам НПО</t>
  </si>
  <si>
    <t>Наименование районов (улусов)</t>
  </si>
  <si>
    <t>по программе СПО</t>
  </si>
  <si>
    <t>по программе НПО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</si>
  <si>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</si>
  <si>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</si>
  <si>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</si>
  <si>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</si>
  <si>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</si>
  <si>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</si>
  <si>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</si>
  <si>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</si>
  <si>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</si>
  <si>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</si>
  <si>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</si>
  <si>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</si>
  <si>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</si>
  <si>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</si>
  <si>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</si>
  <si>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</si>
  <si>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</si>
  <si>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</si>
  <si>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</si>
  <si>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</si>
  <si>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</si>
  <si>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</si>
  <si>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</si>
  <si>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</si>
  <si>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</si>
  <si>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</si>
  <si>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</si>
  <si>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</si>
  <si>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</si>
  <si>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</si>
  <si>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</si>
  <si>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 xml:space="preserve">МР  "Горный улус"  </t>
  </si>
  <si>
    <t>МО "Намский улус"</t>
  </si>
  <si>
    <t>МР "Хангаласский улус"</t>
  </si>
  <si>
    <t xml:space="preserve">ГО "Город Якутск" </t>
  </si>
  <si>
    <t>Всего:</t>
  </si>
  <si>
    <t>Форма № 4</t>
  </si>
  <si>
    <t>Форма № 3</t>
  </si>
  <si>
    <t>Наименование УГС</t>
  </si>
  <si>
    <t>Продолжение обучения</t>
  </si>
  <si>
    <t>Призыв в РА</t>
  </si>
  <si>
    <t>По уходу за ребенком, дектретный отпуск, по состоянию здоровья</t>
  </si>
  <si>
    <t>010000 Физико-математические науки</t>
  </si>
  <si>
    <t>020000 Естественные науки</t>
  </si>
  <si>
    <t>030000 Гуманитарные науки</t>
  </si>
  <si>
    <t>040000 Социальные науки</t>
  </si>
  <si>
    <t>050000 Образование и педагогика</t>
  </si>
  <si>
    <t>060000 Здравоохранение</t>
  </si>
  <si>
    <t>070000 Культура и искусство</t>
  </si>
  <si>
    <t>080000 Экономика и управление</t>
  </si>
  <si>
    <t>090000 Информационная безопасность</t>
  </si>
  <si>
    <t>100000 Сфера обслуживания</t>
  </si>
  <si>
    <t>110000 Сельское хозяйство</t>
  </si>
  <si>
    <t>120000 Геодезия и землеустройство</t>
  </si>
  <si>
    <t>130000 Геология, разведка и разработка полезных ископаемых</t>
  </si>
  <si>
    <t>140000 Энергетика, энергетическое машиностроение и металлообработка</t>
  </si>
  <si>
    <t>150000 Металлургия, машиностроение и металлообработка</t>
  </si>
  <si>
    <t>160000 Авиационная и ракетно-космическая техника</t>
  </si>
  <si>
    <t>170000 Оружие и системы вооружения</t>
  </si>
  <si>
    <t>180000 Морская техника</t>
  </si>
  <si>
    <t>190000 Транспортные средства</t>
  </si>
  <si>
    <t>200000 Приборостроение и оптотехника</t>
  </si>
  <si>
    <t>210000 Электронная техника, радиотехника и связь</t>
  </si>
  <si>
    <t>220000 Автоматика и управление</t>
  </si>
  <si>
    <t>230000 Информатика и вычислительная техника</t>
  </si>
  <si>
    <t>240000 Химическая техника и биотехнологии</t>
  </si>
  <si>
    <t>250000 Воспроизводство и переработка лесных ресурсов</t>
  </si>
  <si>
    <t>260000 Технология продовольственных товаров и потребительских продуктов</t>
  </si>
  <si>
    <t>270000 Архитектура и строительство</t>
  </si>
  <si>
    <t>280000 Безопасность жизнедеятельности и защита окружающей среды</t>
  </si>
  <si>
    <t>Трудоустроено</t>
  </si>
  <si>
    <t>ОАО "Сахатранснефтегаз"</t>
  </si>
  <si>
    <t>% трудоустроенных выпускников</t>
  </si>
  <si>
    <t>Трудоустроено не по специальности</t>
  </si>
  <si>
    <t>% трудоустроено не по специальности</t>
  </si>
  <si>
    <r>
      <rPr>
        <b/>
        <sz val="12"/>
        <color indexed="8"/>
        <rFont val="Times New Roman"/>
        <family val="1"/>
      </rPr>
      <t>Трудоустроено по специальности</t>
    </r>
  </si>
  <si>
    <t xml:space="preserve"> в разрезе муниципальных районов (улусов) Республики Саха (Якутия)</t>
  </si>
  <si>
    <t>в разрезе отраслей экономики и социальной сферы</t>
  </si>
  <si>
    <t>ГБОУ РС(Я) "Нюрбинский колледж"</t>
  </si>
  <si>
    <t>130405 "Подземная разработка месторождений полезных ископаемых</t>
  </si>
  <si>
    <t>Исполнитель: Чурустаева С.Ю.</t>
  </si>
  <si>
    <t>Контакт/тел.: 8(41134)23171, 89142218229</t>
  </si>
  <si>
    <t>Форма№1</t>
  </si>
  <si>
    <t>Список выпускников 2014 года</t>
  </si>
  <si>
    <t>ФИО</t>
  </si>
  <si>
    <t>Уровень подготовки (НПО, СПО)</t>
  </si>
  <si>
    <t>Специальность/профессия</t>
  </si>
  <si>
    <t>Укрупненная группа специальностей</t>
  </si>
  <si>
    <t>Работодатель (наименование организации, предприятия, учреждение/его структурное подразделение)</t>
  </si>
  <si>
    <t>Улус (район) РС(Я) (где устроен выпускник)</t>
  </si>
  <si>
    <t>Населенный пункт</t>
  </si>
  <si>
    <t>Дополнительные социальные гарантии (предоставление жилья, оплата проезда к месту работы, в случае ПМЖ, разовая материальная помощь и т.д.</t>
  </si>
  <si>
    <t>Владимиров Денис Владиславович</t>
  </si>
  <si>
    <t>СПО</t>
  </si>
  <si>
    <t>Монтаж и эксплуатация обрудования и систем газоснабжения</t>
  </si>
  <si>
    <t>Иванов Аян Николаевич</t>
  </si>
  <si>
    <t>Иванов Семен Николаевич</t>
  </si>
  <si>
    <t>Илларионов Айыы-Сээн Анатольевич</t>
  </si>
  <si>
    <t>Кондратьев Семен Иннокентьевич</t>
  </si>
  <si>
    <t>Михайлов Герасим Августович</t>
  </si>
  <si>
    <t>Никифоров Василий Валериевич</t>
  </si>
  <si>
    <t>Николаев Дмитрий Степанович</t>
  </si>
  <si>
    <t>Осипова Вероника Павловна</t>
  </si>
  <si>
    <t>Санников Арсен Альбертович</t>
  </si>
  <si>
    <t>Семенов Гаврил Михайлович</t>
  </si>
  <si>
    <t>Тараяров Михаил Иннокентьевич</t>
  </si>
  <si>
    <t>Федоров Руслан Николаевич</t>
  </si>
  <si>
    <t>Филиппов Ариан Станиславович</t>
  </si>
  <si>
    <t>Гаврильев Петр Васильевич</t>
  </si>
  <si>
    <t>Подземная разработка месторождений полезных ископаемых</t>
  </si>
  <si>
    <t>Егоров Станислав Владимирович</t>
  </si>
  <si>
    <t>Захаров Евгений Егорович</t>
  </si>
  <si>
    <t>Степанов Евгений Владимирович</t>
  </si>
  <si>
    <t>Фоминов Дмитрий Валерьевич</t>
  </si>
  <si>
    <t>Николаев Николай Александрович</t>
  </si>
  <si>
    <t>Николаева Сардана Христофоровна</t>
  </si>
  <si>
    <t>Строительство и эксплуатация зданий и сооружений</t>
  </si>
  <si>
    <t>Дудина Алена Сергеевна</t>
  </si>
  <si>
    <t>Докторов Демид Иванович</t>
  </si>
  <si>
    <t>Егоров Михаил Николаевич</t>
  </si>
  <si>
    <t>Семенов Ньургун Николаевич</t>
  </si>
  <si>
    <t>Яковлева Вера Семеновна</t>
  </si>
  <si>
    <t>Харитонова Саргылана Валерьевна</t>
  </si>
  <si>
    <t>Харитонова Мичийэ Ивановна</t>
  </si>
  <si>
    <t>Васильев Айсен Владимирович</t>
  </si>
  <si>
    <t>Афанасьев Дмитрий Афанасьевич</t>
  </si>
  <si>
    <t>Техническое обслуживание и ремонт автомобильного транспорта</t>
  </si>
  <si>
    <t>Гаина Виорел Аурельевич</t>
  </si>
  <si>
    <t>Домотов Егор Егорович</t>
  </si>
  <si>
    <t>Дмитриев Дьулустан Иванович</t>
  </si>
  <si>
    <t>Егоров Вадим Андреевич</t>
  </si>
  <si>
    <t>Иванов Владимир Тагирович</t>
  </si>
  <si>
    <t>Иванов Вячеслав Николаевич</t>
  </si>
  <si>
    <t>Степанов Клавдий Леонидович</t>
  </si>
  <si>
    <t>Федоров Григорий Владимирович</t>
  </si>
  <si>
    <t>Филиппов Василий Александрович</t>
  </si>
  <si>
    <t>Распределение выпускников 2014</t>
  </si>
  <si>
    <t>План выпуска</t>
  </si>
  <si>
    <r>
      <rPr>
        <b/>
        <sz val="12"/>
        <color indexed="8"/>
        <rFont val="Times New Roman"/>
        <family val="1"/>
      </rPr>
      <t>кол-во трудоустроенных</t>
    </r>
    <r>
      <rPr>
        <sz val="12"/>
        <color indexed="8"/>
        <rFont val="Times New Roman"/>
        <family val="1"/>
      </rPr>
      <t xml:space="preserve"> </t>
    </r>
  </si>
  <si>
    <t>Распределение выпускников 2014 года</t>
  </si>
  <si>
    <t>Количество распределнных</t>
  </si>
  <si>
    <t>НПО</t>
  </si>
  <si>
    <t>в разрезе укрупнённых групп специальностей</t>
  </si>
  <si>
    <t>270802 "Строительство и эксплуатация зданий и сооружений"</t>
  </si>
  <si>
    <t>190631 "Техническое обслуживание и ремонт автомобильного транспорта"</t>
  </si>
  <si>
    <t>270841 "Монтаж и эксплуатация оборудования и систем газоснабжения"</t>
  </si>
  <si>
    <t>МУП Нюрбинское автотранспортное предприятие</t>
  </si>
  <si>
    <t>Мастер производственного обучения</t>
  </si>
  <si>
    <t>ОАО АК "АЛРОСА" Нюрбинский ГОК</t>
  </si>
  <si>
    <t>Нюрбинский р-н</t>
  </si>
  <si>
    <t>п.Накын.</t>
  </si>
  <si>
    <t>г.Якутск</t>
  </si>
  <si>
    <t>г.Вилюйск</t>
  </si>
  <si>
    <t>с.Верхневилюйск</t>
  </si>
  <si>
    <t xml:space="preserve">ОАО АК "АЛРОСА" </t>
  </si>
  <si>
    <t>Верхневилюйский р-н</t>
  </si>
  <si>
    <t>Вилюйский р-н</t>
  </si>
  <si>
    <t>ГБУ РС(Я) Центральная районная больница</t>
  </si>
  <si>
    <t>водитель автомобиля "Скорая помощь"</t>
  </si>
  <si>
    <t>г.Нюрба</t>
  </si>
  <si>
    <t>ИП "Бияков К.О."</t>
  </si>
  <si>
    <t>автомеханик</t>
  </si>
  <si>
    <t>автослесарь</t>
  </si>
  <si>
    <t>ОАО "Вилюйавтодор"</t>
  </si>
  <si>
    <t>ООО УК "Сайдыы"</t>
  </si>
  <si>
    <t>ИП "Гераймович О.П."</t>
  </si>
  <si>
    <t>МУ "Инвестиционно-строительное управление"</t>
  </si>
  <si>
    <t>Нюрбинское Улусное потребительское общество</t>
  </si>
  <si>
    <t>ОГИБДД Нюрбинского района</t>
  </si>
  <si>
    <t>по состоянию на "01" июня 2014 года</t>
  </si>
  <si>
    <t>Профессия/ должность</t>
  </si>
  <si>
    <t>оператор водоотчист-ных установок</t>
  </si>
</sst>
</file>

<file path=xl/styles.xml><?xml version="1.0" encoding="utf-8"?>
<styleSheet xmlns="http://schemas.openxmlformats.org/spreadsheetml/2006/main">
  <numFmts count="19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dd/mm/yy;@"/>
    <numFmt numFmtId="174" formatCode="[$-FC19]d\ mmmm\ yyyy\ &quot;г.&quot;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/>
      <protection/>
    </xf>
    <xf numFmtId="0" fontId="1" fillId="0" borderId="0" xfId="54" applyFont="1" applyFill="1" applyAlignment="1">
      <alignment horizontal="center" vertical="top"/>
      <protection/>
    </xf>
    <xf numFmtId="0" fontId="1" fillId="0" borderId="0" xfId="54" applyFont="1" applyFill="1" applyAlignment="1">
      <alignment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172" fontId="5" fillId="0" borderId="10" xfId="54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9" fontId="5" fillId="0" borderId="10" xfId="54" applyNumberFormat="1" applyFont="1" applyFill="1" applyBorder="1" applyAlignment="1">
      <alignment horizontal="center" vertical="center"/>
      <protection/>
    </xf>
    <xf numFmtId="9" fontId="3" fillId="0" borderId="10" xfId="54" applyNumberFormat="1" applyFont="1" applyFill="1" applyBorder="1" applyAlignment="1">
      <alignment horizontal="center" vertical="center"/>
      <protection/>
    </xf>
    <xf numFmtId="10" fontId="5" fillId="0" borderId="10" xfId="54" applyNumberFormat="1" applyFont="1" applyFill="1" applyBorder="1" applyAlignment="1">
      <alignment horizontal="center" vertical="top"/>
      <protection/>
    </xf>
    <xf numFmtId="0" fontId="3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" fillId="0" borderId="14" xfId="54" applyFont="1" applyFill="1" applyBorder="1" applyAlignment="1">
      <alignment horizontal="center" vertical="center" textRotation="90" wrapText="1"/>
      <protection/>
    </xf>
    <xf numFmtId="0" fontId="1" fillId="0" borderId="15" xfId="54" applyFont="1" applyFill="1" applyBorder="1" applyAlignment="1">
      <alignment horizontal="center" vertical="center" textRotation="90" wrapText="1"/>
      <protection/>
    </xf>
    <xf numFmtId="0" fontId="1" fillId="0" borderId="16" xfId="54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1" fillId="0" borderId="14" xfId="54" applyFont="1" applyFill="1" applyBorder="1" applyAlignment="1">
      <alignment horizontal="center" vertical="center" textRotation="90"/>
      <protection/>
    </xf>
    <xf numFmtId="0" fontId="1" fillId="0" borderId="15" xfId="54" applyFont="1" applyFill="1" applyBorder="1" applyAlignment="1">
      <alignment horizontal="center" vertical="center" textRotation="90"/>
      <protection/>
    </xf>
    <xf numFmtId="0" fontId="1" fillId="0" borderId="16" xfId="54" applyFont="1" applyFill="1" applyBorder="1" applyAlignment="1">
      <alignment horizontal="center" vertical="center" textRotation="90"/>
      <protection/>
    </xf>
    <xf numFmtId="0" fontId="4" fillId="0" borderId="14" xfId="54" applyFont="1" applyFill="1" applyBorder="1" applyAlignment="1">
      <alignment horizontal="center" vertical="center" textRotation="90" wrapText="1"/>
      <protection/>
    </xf>
    <xf numFmtId="0" fontId="4" fillId="0" borderId="15" xfId="54" applyFont="1" applyFill="1" applyBorder="1" applyAlignment="1">
      <alignment horizontal="center" vertical="center" textRotation="90" wrapText="1"/>
      <protection/>
    </xf>
    <xf numFmtId="0" fontId="4" fillId="0" borderId="16" xfId="54" applyFont="1" applyFill="1" applyBorder="1" applyAlignment="1">
      <alignment horizontal="center" vertical="center" textRotation="90" wrapText="1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center"/>
      <protection/>
    </xf>
    <xf numFmtId="0" fontId="4" fillId="0" borderId="20" xfId="54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54" applyFont="1" applyFill="1" applyAlignment="1">
      <alignment horizontal="center" vertical="top" wrapText="1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/>
      <protection/>
    </xf>
    <xf numFmtId="0" fontId="1" fillId="0" borderId="17" xfId="54" applyFont="1" applyFill="1" applyBorder="1" applyAlignment="1">
      <alignment horizontal="center"/>
      <protection/>
    </xf>
    <xf numFmtId="0" fontId="1" fillId="0" borderId="13" xfId="54" applyFont="1" applyFill="1" applyBorder="1" applyAlignment="1">
      <alignment horizontal="center"/>
      <protection/>
    </xf>
    <xf numFmtId="0" fontId="8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_СПО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.28125" style="0" customWidth="1"/>
    <col min="2" max="2" width="25.28125" style="0" customWidth="1"/>
    <col min="3" max="3" width="8.140625" style="0" customWidth="1"/>
    <col min="4" max="4" width="38.7109375" style="0" customWidth="1"/>
    <col min="5" max="5" width="8.421875" style="0" customWidth="1"/>
    <col min="6" max="6" width="26.57421875" style="0" customWidth="1"/>
    <col min="7" max="7" width="21.421875" style="0" customWidth="1"/>
    <col min="8" max="8" width="19.28125" style="0" customWidth="1"/>
    <col min="9" max="9" width="17.8515625" style="0" customWidth="1"/>
    <col min="10" max="10" width="21.140625" style="0" customWidth="1"/>
  </cols>
  <sheetData>
    <row r="1" ht="15.75">
      <c r="J1" s="45" t="s">
        <v>114</v>
      </c>
    </row>
    <row r="2" spans="1:10" ht="15.75">
      <c r="A2" s="49" t="s">
        <v>110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50" t="s">
        <v>115</v>
      </c>
      <c r="B3" s="50"/>
      <c r="C3" s="50"/>
      <c r="D3" s="50"/>
      <c r="E3" s="50"/>
      <c r="F3" s="50"/>
      <c r="G3" s="50"/>
      <c r="H3" s="50"/>
      <c r="I3" s="50"/>
      <c r="J3" s="50"/>
    </row>
    <row r="5" spans="1:10" ht="157.5">
      <c r="A5" s="41" t="s">
        <v>1</v>
      </c>
      <c r="B5" s="41" t="s">
        <v>116</v>
      </c>
      <c r="C5" s="96" t="s">
        <v>117</v>
      </c>
      <c r="D5" s="41" t="s">
        <v>118</v>
      </c>
      <c r="E5" s="96" t="s">
        <v>119</v>
      </c>
      <c r="F5" s="41" t="s">
        <v>120</v>
      </c>
      <c r="G5" s="41" t="s">
        <v>202</v>
      </c>
      <c r="H5" s="41" t="s">
        <v>121</v>
      </c>
      <c r="I5" s="41" t="s">
        <v>122</v>
      </c>
      <c r="J5" s="41" t="s">
        <v>123</v>
      </c>
    </row>
    <row r="6" spans="1:10" ht="28.5" customHeight="1">
      <c r="A6" s="42">
        <v>1</v>
      </c>
      <c r="B6" s="43" t="s">
        <v>124</v>
      </c>
      <c r="C6" s="42" t="s">
        <v>125</v>
      </c>
      <c r="D6" s="42" t="s">
        <v>126</v>
      </c>
      <c r="E6" s="44">
        <v>270000</v>
      </c>
      <c r="F6" s="42" t="s">
        <v>180</v>
      </c>
      <c r="G6" s="42" t="s">
        <v>203</v>
      </c>
      <c r="H6" s="42" t="s">
        <v>181</v>
      </c>
      <c r="I6" s="42" t="s">
        <v>182</v>
      </c>
      <c r="J6" s="42"/>
    </row>
    <row r="7" spans="1:10" ht="28.5" customHeight="1">
      <c r="A7" s="42">
        <v>2</v>
      </c>
      <c r="B7" s="43" t="s">
        <v>127</v>
      </c>
      <c r="C7" s="42" t="s">
        <v>125</v>
      </c>
      <c r="D7" s="42" t="s">
        <v>126</v>
      </c>
      <c r="E7" s="44">
        <v>270000</v>
      </c>
      <c r="F7" s="42" t="s">
        <v>103</v>
      </c>
      <c r="G7" s="42"/>
      <c r="H7" s="42" t="s">
        <v>183</v>
      </c>
      <c r="I7" s="42"/>
      <c r="J7" s="42"/>
    </row>
    <row r="8" spans="1:10" ht="28.5" customHeight="1">
      <c r="A8" s="42">
        <v>3</v>
      </c>
      <c r="B8" s="43" t="s">
        <v>128</v>
      </c>
      <c r="C8" s="42" t="s">
        <v>125</v>
      </c>
      <c r="D8" s="42" t="s">
        <v>126</v>
      </c>
      <c r="E8" s="44">
        <v>270000</v>
      </c>
      <c r="F8" s="42" t="s">
        <v>103</v>
      </c>
      <c r="G8" s="42"/>
      <c r="H8" s="42" t="s">
        <v>183</v>
      </c>
      <c r="I8" s="42"/>
      <c r="J8" s="42"/>
    </row>
    <row r="9" spans="1:10" ht="28.5" customHeight="1">
      <c r="A9" s="42">
        <v>4</v>
      </c>
      <c r="B9" s="43" t="s">
        <v>129</v>
      </c>
      <c r="C9" s="42" t="s">
        <v>125</v>
      </c>
      <c r="D9" s="42" t="s">
        <v>126</v>
      </c>
      <c r="E9" s="44">
        <v>270000</v>
      </c>
      <c r="F9" s="42" t="s">
        <v>103</v>
      </c>
      <c r="G9" s="42"/>
      <c r="H9" s="42" t="s">
        <v>183</v>
      </c>
      <c r="I9" s="42"/>
      <c r="J9" s="42"/>
    </row>
    <row r="10" spans="1:10" ht="28.5" customHeight="1">
      <c r="A10" s="42">
        <v>5</v>
      </c>
      <c r="B10" s="43" t="s">
        <v>130</v>
      </c>
      <c r="C10" s="42" t="s">
        <v>125</v>
      </c>
      <c r="D10" s="42" t="s">
        <v>126</v>
      </c>
      <c r="E10" s="44">
        <v>270000</v>
      </c>
      <c r="F10" s="42" t="s">
        <v>103</v>
      </c>
      <c r="G10" s="42"/>
      <c r="H10" s="42" t="s">
        <v>183</v>
      </c>
      <c r="I10" s="42"/>
      <c r="J10" s="42"/>
    </row>
    <row r="11" spans="1:10" ht="28.5" customHeight="1">
      <c r="A11" s="42">
        <v>6</v>
      </c>
      <c r="B11" s="43" t="s">
        <v>131</v>
      </c>
      <c r="C11" s="42" t="s">
        <v>125</v>
      </c>
      <c r="D11" s="42" t="s">
        <v>126</v>
      </c>
      <c r="E11" s="44">
        <v>270000</v>
      </c>
      <c r="F11" s="42" t="s">
        <v>103</v>
      </c>
      <c r="G11" s="42"/>
      <c r="H11" s="42" t="s">
        <v>188</v>
      </c>
      <c r="I11" s="42" t="s">
        <v>184</v>
      </c>
      <c r="J11" s="42"/>
    </row>
    <row r="12" spans="1:10" ht="28.5" customHeight="1">
      <c r="A12" s="42">
        <v>7</v>
      </c>
      <c r="B12" s="43" t="s">
        <v>132</v>
      </c>
      <c r="C12" s="42" t="s">
        <v>125</v>
      </c>
      <c r="D12" s="42" t="s">
        <v>126</v>
      </c>
      <c r="E12" s="44">
        <v>270000</v>
      </c>
      <c r="F12" s="42" t="s">
        <v>103</v>
      </c>
      <c r="G12" s="42"/>
      <c r="H12" s="42" t="s">
        <v>187</v>
      </c>
      <c r="I12" s="42" t="s">
        <v>185</v>
      </c>
      <c r="J12" s="42"/>
    </row>
    <row r="13" spans="1:10" ht="28.5" customHeight="1">
      <c r="A13" s="42">
        <v>8</v>
      </c>
      <c r="B13" s="43" t="s">
        <v>133</v>
      </c>
      <c r="C13" s="42" t="s">
        <v>125</v>
      </c>
      <c r="D13" s="42" t="s">
        <v>126</v>
      </c>
      <c r="E13" s="44">
        <v>270000</v>
      </c>
      <c r="F13" s="42" t="s">
        <v>103</v>
      </c>
      <c r="G13" s="42"/>
      <c r="H13" s="42" t="s">
        <v>183</v>
      </c>
      <c r="I13" s="42"/>
      <c r="J13" s="42"/>
    </row>
    <row r="14" spans="1:10" ht="28.5" customHeight="1">
      <c r="A14" s="42">
        <v>9</v>
      </c>
      <c r="B14" s="43" t="s">
        <v>134</v>
      </c>
      <c r="C14" s="42" t="s">
        <v>125</v>
      </c>
      <c r="D14" s="42" t="s">
        <v>126</v>
      </c>
      <c r="E14" s="44">
        <v>270000</v>
      </c>
      <c r="F14" s="42" t="s">
        <v>103</v>
      </c>
      <c r="G14" s="42"/>
      <c r="H14" s="42" t="s">
        <v>183</v>
      </c>
      <c r="I14" s="42"/>
      <c r="J14" s="42"/>
    </row>
    <row r="15" spans="1:10" ht="28.5" customHeight="1">
      <c r="A15" s="42">
        <v>10</v>
      </c>
      <c r="B15" s="43" t="s">
        <v>135</v>
      </c>
      <c r="C15" s="42" t="s">
        <v>125</v>
      </c>
      <c r="D15" s="42" t="s">
        <v>126</v>
      </c>
      <c r="E15" s="44">
        <v>270000</v>
      </c>
      <c r="F15" s="42" t="s">
        <v>103</v>
      </c>
      <c r="G15" s="42"/>
      <c r="H15" s="42" t="s">
        <v>183</v>
      </c>
      <c r="I15" s="42"/>
      <c r="J15" s="42"/>
    </row>
    <row r="16" spans="1:10" ht="28.5" customHeight="1">
      <c r="A16" s="42">
        <v>11</v>
      </c>
      <c r="B16" s="43" t="s">
        <v>136</v>
      </c>
      <c r="C16" s="42" t="s">
        <v>125</v>
      </c>
      <c r="D16" s="42" t="s">
        <v>126</v>
      </c>
      <c r="E16" s="44">
        <v>270000</v>
      </c>
      <c r="F16" s="42" t="s">
        <v>103</v>
      </c>
      <c r="G16" s="42"/>
      <c r="H16" s="42" t="s">
        <v>187</v>
      </c>
      <c r="I16" s="42" t="s">
        <v>185</v>
      </c>
      <c r="J16" s="42"/>
    </row>
    <row r="17" spans="1:10" ht="28.5" customHeight="1">
      <c r="A17" s="42">
        <v>12</v>
      </c>
      <c r="B17" s="43" t="s">
        <v>137</v>
      </c>
      <c r="C17" s="42" t="s">
        <v>125</v>
      </c>
      <c r="D17" s="42" t="s">
        <v>126</v>
      </c>
      <c r="E17" s="44">
        <v>270000</v>
      </c>
      <c r="F17" s="42" t="s">
        <v>103</v>
      </c>
      <c r="G17" s="42"/>
      <c r="H17" s="42" t="s">
        <v>188</v>
      </c>
      <c r="I17" s="42" t="s">
        <v>184</v>
      </c>
      <c r="J17" s="42"/>
    </row>
    <row r="18" spans="1:10" ht="28.5" customHeight="1">
      <c r="A18" s="42">
        <v>13</v>
      </c>
      <c r="B18" s="43" t="s">
        <v>138</v>
      </c>
      <c r="C18" s="42" t="s">
        <v>125</v>
      </c>
      <c r="D18" s="42" t="s">
        <v>126</v>
      </c>
      <c r="E18" s="44">
        <v>270000</v>
      </c>
      <c r="F18" s="42" t="s">
        <v>103</v>
      </c>
      <c r="G18" s="42"/>
      <c r="H18" s="42" t="s">
        <v>187</v>
      </c>
      <c r="I18" s="42" t="s">
        <v>185</v>
      </c>
      <c r="J18" s="42"/>
    </row>
    <row r="19" spans="1:10" ht="28.5" customHeight="1">
      <c r="A19" s="42">
        <v>14</v>
      </c>
      <c r="B19" s="43" t="s">
        <v>139</v>
      </c>
      <c r="C19" s="42" t="s">
        <v>125</v>
      </c>
      <c r="D19" s="42" t="s">
        <v>126</v>
      </c>
      <c r="E19" s="44">
        <v>270000</v>
      </c>
      <c r="F19" s="42" t="s">
        <v>103</v>
      </c>
      <c r="G19" s="42"/>
      <c r="H19" s="42" t="s">
        <v>188</v>
      </c>
      <c r="I19" s="42" t="s">
        <v>184</v>
      </c>
      <c r="J19" s="42"/>
    </row>
    <row r="20" spans="1:10" ht="28.5" customHeight="1">
      <c r="A20" s="42">
        <v>15</v>
      </c>
      <c r="B20" s="43" t="s">
        <v>140</v>
      </c>
      <c r="C20" s="42" t="s">
        <v>125</v>
      </c>
      <c r="D20" s="42" t="s">
        <v>141</v>
      </c>
      <c r="E20" s="44">
        <v>130000</v>
      </c>
      <c r="F20" s="42" t="s">
        <v>186</v>
      </c>
      <c r="G20" s="42"/>
      <c r="H20" s="42"/>
      <c r="I20" s="42"/>
      <c r="J20" s="42"/>
    </row>
    <row r="21" spans="1:10" ht="28.5" customHeight="1">
      <c r="A21" s="42">
        <v>16</v>
      </c>
      <c r="B21" s="43" t="s">
        <v>142</v>
      </c>
      <c r="C21" s="42" t="s">
        <v>125</v>
      </c>
      <c r="D21" s="42" t="s">
        <v>141</v>
      </c>
      <c r="E21" s="44">
        <v>130000</v>
      </c>
      <c r="F21" s="42" t="s">
        <v>186</v>
      </c>
      <c r="G21" s="42"/>
      <c r="H21" s="42"/>
      <c r="I21" s="42"/>
      <c r="J21" s="42"/>
    </row>
    <row r="22" spans="1:10" ht="28.5" customHeight="1">
      <c r="A22" s="42">
        <v>17</v>
      </c>
      <c r="B22" s="43" t="s">
        <v>143</v>
      </c>
      <c r="C22" s="42" t="s">
        <v>125</v>
      </c>
      <c r="D22" s="42" t="s">
        <v>141</v>
      </c>
      <c r="E22" s="44">
        <v>130000</v>
      </c>
      <c r="F22" s="42" t="s">
        <v>186</v>
      </c>
      <c r="G22" s="42"/>
      <c r="H22" s="42"/>
      <c r="I22" s="42"/>
      <c r="J22" s="42"/>
    </row>
    <row r="23" spans="1:10" ht="28.5" customHeight="1">
      <c r="A23" s="42">
        <v>18</v>
      </c>
      <c r="B23" s="43" t="s">
        <v>144</v>
      </c>
      <c r="C23" s="42" t="s">
        <v>125</v>
      </c>
      <c r="D23" s="42" t="s">
        <v>141</v>
      </c>
      <c r="E23" s="44">
        <v>130000</v>
      </c>
      <c r="F23" s="42" t="s">
        <v>186</v>
      </c>
      <c r="G23" s="42"/>
      <c r="H23" s="42"/>
      <c r="I23" s="42"/>
      <c r="J23" s="42"/>
    </row>
    <row r="24" spans="1:10" ht="28.5" customHeight="1">
      <c r="A24" s="42">
        <v>19</v>
      </c>
      <c r="B24" s="43" t="s">
        <v>145</v>
      </c>
      <c r="C24" s="42" t="s">
        <v>125</v>
      </c>
      <c r="D24" s="42" t="s">
        <v>141</v>
      </c>
      <c r="E24" s="44">
        <v>130000</v>
      </c>
      <c r="F24" s="42" t="s">
        <v>186</v>
      </c>
      <c r="G24" s="42"/>
      <c r="H24" s="42"/>
      <c r="I24" s="42"/>
      <c r="J24" s="42"/>
    </row>
    <row r="25" spans="1:10" ht="28.5" customHeight="1">
      <c r="A25" s="42">
        <v>20</v>
      </c>
      <c r="B25" s="43" t="s">
        <v>146</v>
      </c>
      <c r="C25" s="42" t="s">
        <v>125</v>
      </c>
      <c r="D25" s="42" t="s">
        <v>141</v>
      </c>
      <c r="E25" s="44">
        <v>130000</v>
      </c>
      <c r="F25" s="42" t="s">
        <v>186</v>
      </c>
      <c r="G25" s="42"/>
      <c r="H25" s="42"/>
      <c r="I25" s="42"/>
      <c r="J25" s="42"/>
    </row>
    <row r="26" spans="1:10" ht="28.5" customHeight="1">
      <c r="A26" s="42">
        <v>21</v>
      </c>
      <c r="B26" s="43" t="s">
        <v>147</v>
      </c>
      <c r="C26" s="42" t="s">
        <v>125</v>
      </c>
      <c r="D26" s="42" t="s">
        <v>148</v>
      </c>
      <c r="E26" s="44">
        <v>270000</v>
      </c>
      <c r="F26" s="42"/>
      <c r="G26" s="42"/>
      <c r="H26" s="42"/>
      <c r="I26" s="42"/>
      <c r="J26" s="42"/>
    </row>
    <row r="27" spans="1:10" ht="28.5" customHeight="1">
      <c r="A27" s="42">
        <v>22</v>
      </c>
      <c r="B27" s="43" t="s">
        <v>149</v>
      </c>
      <c r="C27" s="42" t="s">
        <v>125</v>
      </c>
      <c r="D27" s="42" t="s">
        <v>148</v>
      </c>
      <c r="E27" s="44">
        <v>270000</v>
      </c>
      <c r="F27" s="42"/>
      <c r="G27" s="42"/>
      <c r="H27" s="42"/>
      <c r="I27" s="42"/>
      <c r="J27" s="42"/>
    </row>
    <row r="28" spans="1:10" ht="28.5" customHeight="1">
      <c r="A28" s="42">
        <v>23</v>
      </c>
      <c r="B28" s="43" t="s">
        <v>150</v>
      </c>
      <c r="C28" s="42" t="s">
        <v>125</v>
      </c>
      <c r="D28" s="42" t="s">
        <v>148</v>
      </c>
      <c r="E28" s="44">
        <v>270000</v>
      </c>
      <c r="F28" s="42" t="s">
        <v>196</v>
      </c>
      <c r="G28" s="42"/>
      <c r="H28" s="42" t="s">
        <v>181</v>
      </c>
      <c r="I28" s="42" t="s">
        <v>191</v>
      </c>
      <c r="J28" s="42"/>
    </row>
    <row r="29" spans="1:10" ht="28.5" customHeight="1">
      <c r="A29" s="42">
        <v>24</v>
      </c>
      <c r="B29" s="43" t="s">
        <v>151</v>
      </c>
      <c r="C29" s="42" t="s">
        <v>125</v>
      </c>
      <c r="D29" s="42" t="s">
        <v>148</v>
      </c>
      <c r="E29" s="44">
        <v>270000</v>
      </c>
      <c r="F29" s="42" t="s">
        <v>196</v>
      </c>
      <c r="G29" s="42"/>
      <c r="H29" s="42" t="s">
        <v>181</v>
      </c>
      <c r="I29" s="42" t="s">
        <v>191</v>
      </c>
      <c r="J29" s="42"/>
    </row>
    <row r="30" spans="1:10" ht="28.5" customHeight="1">
      <c r="A30" s="42">
        <v>25</v>
      </c>
      <c r="B30" s="43" t="s">
        <v>152</v>
      </c>
      <c r="C30" s="42" t="s">
        <v>125</v>
      </c>
      <c r="D30" s="42" t="s">
        <v>148</v>
      </c>
      <c r="E30" s="44">
        <v>270000</v>
      </c>
      <c r="F30" s="42"/>
      <c r="G30" s="42"/>
      <c r="H30" s="42"/>
      <c r="I30" s="42"/>
      <c r="J30" s="42"/>
    </row>
    <row r="31" spans="1:10" ht="28.5" customHeight="1">
      <c r="A31" s="42">
        <v>26</v>
      </c>
      <c r="B31" s="43" t="s">
        <v>153</v>
      </c>
      <c r="C31" s="42" t="s">
        <v>125</v>
      </c>
      <c r="D31" s="42" t="s">
        <v>148</v>
      </c>
      <c r="E31" s="44">
        <v>270000</v>
      </c>
      <c r="F31" s="42" t="s">
        <v>198</v>
      </c>
      <c r="G31" s="42"/>
      <c r="H31" s="42" t="s">
        <v>181</v>
      </c>
      <c r="I31" s="42" t="s">
        <v>191</v>
      </c>
      <c r="J31" s="42"/>
    </row>
    <row r="32" spans="1:10" ht="28.5" customHeight="1">
      <c r="A32" s="42">
        <v>27</v>
      </c>
      <c r="B32" s="43" t="s">
        <v>154</v>
      </c>
      <c r="C32" s="42" t="s">
        <v>125</v>
      </c>
      <c r="D32" s="42" t="s">
        <v>148</v>
      </c>
      <c r="E32" s="44">
        <v>270000</v>
      </c>
      <c r="F32" s="42"/>
      <c r="G32" s="42"/>
      <c r="H32" s="42"/>
      <c r="I32" s="42"/>
      <c r="J32" s="42"/>
    </row>
    <row r="33" spans="1:10" ht="28.5" customHeight="1">
      <c r="A33" s="42">
        <v>28</v>
      </c>
      <c r="B33" s="43" t="s">
        <v>155</v>
      </c>
      <c r="C33" s="42" t="s">
        <v>125</v>
      </c>
      <c r="D33" s="42" t="s">
        <v>148</v>
      </c>
      <c r="E33" s="44">
        <v>270000</v>
      </c>
      <c r="F33" s="42"/>
      <c r="G33" s="42"/>
      <c r="H33" s="42"/>
      <c r="I33" s="42"/>
      <c r="J33" s="42"/>
    </row>
    <row r="34" spans="1:10" ht="28.5" customHeight="1">
      <c r="A34" s="42">
        <v>31</v>
      </c>
      <c r="B34" s="43" t="s">
        <v>156</v>
      </c>
      <c r="C34" s="42" t="s">
        <v>125</v>
      </c>
      <c r="D34" s="42" t="s">
        <v>148</v>
      </c>
      <c r="E34" s="44">
        <v>270000</v>
      </c>
      <c r="F34" s="42"/>
      <c r="G34" s="42"/>
      <c r="H34" s="42"/>
      <c r="I34" s="42"/>
      <c r="J34" s="42"/>
    </row>
    <row r="35" spans="1:10" ht="28.5" customHeight="1">
      <c r="A35" s="42">
        <v>32</v>
      </c>
      <c r="B35" s="43" t="s">
        <v>157</v>
      </c>
      <c r="C35" s="42" t="s">
        <v>125</v>
      </c>
      <c r="D35" s="42" t="s">
        <v>158</v>
      </c>
      <c r="E35" s="44">
        <v>190000</v>
      </c>
      <c r="F35" s="42" t="s">
        <v>197</v>
      </c>
      <c r="G35" s="42" t="s">
        <v>194</v>
      </c>
      <c r="H35" s="42" t="s">
        <v>181</v>
      </c>
      <c r="I35" s="42" t="s">
        <v>191</v>
      </c>
      <c r="J35" s="42"/>
    </row>
    <row r="36" spans="1:10" ht="28.5" customHeight="1">
      <c r="A36" s="42">
        <v>33</v>
      </c>
      <c r="B36" s="43" t="s">
        <v>159</v>
      </c>
      <c r="C36" s="42" t="s">
        <v>125</v>
      </c>
      <c r="D36" s="42" t="s">
        <v>158</v>
      </c>
      <c r="E36" s="44">
        <v>190000</v>
      </c>
      <c r="F36" s="42" t="s">
        <v>200</v>
      </c>
      <c r="G36" s="42"/>
      <c r="H36" s="42" t="s">
        <v>191</v>
      </c>
      <c r="I36" s="42"/>
      <c r="J36" s="42"/>
    </row>
    <row r="37" spans="1:10" ht="28.5" customHeight="1">
      <c r="A37" s="42">
        <v>34</v>
      </c>
      <c r="B37" s="43" t="s">
        <v>160</v>
      </c>
      <c r="C37" s="42" t="s">
        <v>125</v>
      </c>
      <c r="D37" s="42" t="s">
        <v>158</v>
      </c>
      <c r="E37" s="44">
        <v>190000</v>
      </c>
      <c r="F37" s="42" t="s">
        <v>199</v>
      </c>
      <c r="G37" s="42" t="s">
        <v>193</v>
      </c>
      <c r="H37" s="42" t="s">
        <v>181</v>
      </c>
      <c r="I37" s="42" t="s">
        <v>191</v>
      </c>
      <c r="J37" s="42"/>
    </row>
    <row r="38" spans="1:10" ht="28.5" customHeight="1">
      <c r="A38" s="42">
        <v>35</v>
      </c>
      <c r="B38" s="43" t="s">
        <v>161</v>
      </c>
      <c r="C38" s="42" t="s">
        <v>125</v>
      </c>
      <c r="D38" s="42" t="s">
        <v>158</v>
      </c>
      <c r="E38" s="44">
        <v>190000</v>
      </c>
      <c r="F38" s="42" t="s">
        <v>189</v>
      </c>
      <c r="G38" s="42" t="s">
        <v>190</v>
      </c>
      <c r="H38" s="42" t="s">
        <v>181</v>
      </c>
      <c r="I38" s="42" t="s">
        <v>191</v>
      </c>
      <c r="J38" s="42"/>
    </row>
    <row r="39" spans="1:10" ht="28.5" customHeight="1">
      <c r="A39" s="42">
        <v>36</v>
      </c>
      <c r="B39" s="43" t="s">
        <v>162</v>
      </c>
      <c r="C39" s="42" t="s">
        <v>125</v>
      </c>
      <c r="D39" s="42" t="s">
        <v>158</v>
      </c>
      <c r="E39" s="44">
        <v>190000</v>
      </c>
      <c r="F39" s="42" t="s">
        <v>192</v>
      </c>
      <c r="G39" s="42" t="s">
        <v>193</v>
      </c>
      <c r="H39" s="42" t="s">
        <v>181</v>
      </c>
      <c r="I39" s="42" t="s">
        <v>191</v>
      </c>
      <c r="J39" s="42"/>
    </row>
    <row r="40" spans="1:10" ht="28.5" customHeight="1">
      <c r="A40" s="42">
        <v>37</v>
      </c>
      <c r="B40" s="43" t="s">
        <v>163</v>
      </c>
      <c r="C40" s="42" t="s">
        <v>125</v>
      </c>
      <c r="D40" s="42" t="s">
        <v>158</v>
      </c>
      <c r="E40" s="44">
        <v>190000</v>
      </c>
      <c r="F40" s="42" t="s">
        <v>110</v>
      </c>
      <c r="G40" s="42" t="s">
        <v>179</v>
      </c>
      <c r="H40" s="42" t="s">
        <v>181</v>
      </c>
      <c r="I40" s="42" t="s">
        <v>191</v>
      </c>
      <c r="J40" s="42"/>
    </row>
    <row r="41" spans="1:10" ht="28.5" customHeight="1">
      <c r="A41" s="42">
        <v>38</v>
      </c>
      <c r="B41" s="43" t="s">
        <v>164</v>
      </c>
      <c r="C41" s="42" t="s">
        <v>125</v>
      </c>
      <c r="D41" s="42" t="s">
        <v>158</v>
      </c>
      <c r="E41" s="44">
        <v>190000</v>
      </c>
      <c r="F41" s="42" t="s">
        <v>178</v>
      </c>
      <c r="G41" s="42" t="s">
        <v>193</v>
      </c>
      <c r="H41" s="42" t="s">
        <v>181</v>
      </c>
      <c r="I41" s="42" t="s">
        <v>191</v>
      </c>
      <c r="J41" s="42"/>
    </row>
    <row r="42" spans="1:10" ht="28.5" customHeight="1">
      <c r="A42" s="42">
        <v>39</v>
      </c>
      <c r="B42" s="43" t="s">
        <v>165</v>
      </c>
      <c r="C42" s="42" t="s">
        <v>125</v>
      </c>
      <c r="D42" s="42" t="s">
        <v>158</v>
      </c>
      <c r="E42" s="44">
        <v>190000</v>
      </c>
      <c r="F42" s="42" t="s">
        <v>178</v>
      </c>
      <c r="G42" s="42" t="s">
        <v>193</v>
      </c>
      <c r="H42" s="42" t="s">
        <v>181</v>
      </c>
      <c r="I42" s="42" t="s">
        <v>191</v>
      </c>
      <c r="J42" s="42"/>
    </row>
    <row r="43" spans="1:10" ht="28.5" customHeight="1">
      <c r="A43" s="42">
        <v>40</v>
      </c>
      <c r="B43" s="43" t="s">
        <v>166</v>
      </c>
      <c r="C43" s="42" t="s">
        <v>125</v>
      </c>
      <c r="D43" s="42" t="s">
        <v>158</v>
      </c>
      <c r="E43" s="44">
        <v>190000</v>
      </c>
      <c r="F43" s="42" t="s">
        <v>195</v>
      </c>
      <c r="G43" s="42" t="s">
        <v>193</v>
      </c>
      <c r="H43" s="42" t="s">
        <v>181</v>
      </c>
      <c r="I43" s="42" t="s">
        <v>191</v>
      </c>
      <c r="J43" s="42"/>
    </row>
    <row r="44" spans="1:10" ht="28.5" customHeight="1">
      <c r="A44" s="42">
        <v>41</v>
      </c>
      <c r="B44" s="43" t="s">
        <v>167</v>
      </c>
      <c r="C44" s="42" t="s">
        <v>125</v>
      </c>
      <c r="D44" s="42" t="s">
        <v>158</v>
      </c>
      <c r="E44" s="44">
        <v>190000</v>
      </c>
      <c r="F44" s="42" t="s">
        <v>195</v>
      </c>
      <c r="G44" s="42" t="s">
        <v>193</v>
      </c>
      <c r="H44" s="42" t="s">
        <v>181</v>
      </c>
      <c r="I44" s="42" t="s">
        <v>191</v>
      </c>
      <c r="J44" s="42"/>
    </row>
  </sheetData>
  <sheetProtection/>
  <mergeCells count="2"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85" zoomScaleNormal="85" zoomScalePageLayoutView="0" workbookViewId="0" topLeftCell="A1">
      <selection activeCell="A6" sqref="A6:AA6"/>
    </sheetView>
  </sheetViews>
  <sheetFormatPr defaultColWidth="9.140625" defaultRowHeight="15"/>
  <cols>
    <col min="1" max="1" width="3.7109375" style="1" customWidth="1"/>
    <col min="2" max="2" width="32.8515625" style="1" customWidth="1"/>
    <col min="3" max="3" width="7.7109375" style="1" customWidth="1"/>
    <col min="4" max="13" width="5.7109375" style="2" customWidth="1"/>
    <col min="14" max="14" width="6.140625" style="1" customWidth="1"/>
    <col min="15" max="15" width="9.57421875" style="1" customWidth="1"/>
    <col min="16" max="16" width="7.7109375" style="1" customWidth="1"/>
    <col min="17" max="17" width="6.7109375" style="1" customWidth="1"/>
    <col min="18" max="18" width="9.00390625" style="1" customWidth="1"/>
    <col min="19" max="19" width="5.7109375" style="2" customWidth="1"/>
    <col min="20" max="20" width="9.00390625" style="1" customWidth="1"/>
    <col min="21" max="24" width="5.7109375" style="1" customWidth="1"/>
    <col min="25" max="25" width="6.421875" style="1" customWidth="1"/>
    <col min="26" max="26" width="10.421875" style="1" customWidth="1"/>
    <col min="27" max="27" width="8.140625" style="1" customWidth="1"/>
    <col min="28" max="16384" width="9.140625" style="1" customWidth="1"/>
  </cols>
  <sheetData>
    <row r="1" ht="15.75">
      <c r="AA1" s="3" t="s">
        <v>0</v>
      </c>
    </row>
    <row r="3" spans="1:27" ht="15.75" customHeight="1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5.75" customHeight="1">
      <c r="A4" s="72" t="s">
        <v>168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15.75" customHeight="1">
      <c r="A5" s="72" t="s">
        <v>109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15.75" customHeight="1">
      <c r="A6" s="72" t="s">
        <v>201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8" spans="1:27" ht="15.75">
      <c r="A8" s="73" t="s">
        <v>1</v>
      </c>
      <c r="B8" s="76" t="s">
        <v>2</v>
      </c>
      <c r="C8" s="59" t="s">
        <v>169</v>
      </c>
      <c r="D8" s="79" t="s">
        <v>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  <c r="U8" s="65" t="s">
        <v>4</v>
      </c>
      <c r="V8" s="66"/>
      <c r="W8" s="66"/>
      <c r="X8" s="66"/>
      <c r="Y8" s="66"/>
      <c r="Z8" s="67"/>
      <c r="AA8" s="59" t="s">
        <v>5</v>
      </c>
    </row>
    <row r="9" spans="1:27" ht="15.75" customHeight="1">
      <c r="A9" s="74"/>
      <c r="B9" s="77"/>
      <c r="C9" s="60"/>
      <c r="D9" s="58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5" t="s">
        <v>14</v>
      </c>
      <c r="M9" s="58" t="s">
        <v>15</v>
      </c>
      <c r="N9" s="68" t="s">
        <v>17</v>
      </c>
      <c r="O9" s="69"/>
      <c r="P9" s="69"/>
      <c r="Q9" s="69"/>
      <c r="R9" s="69"/>
      <c r="S9" s="69"/>
      <c r="T9" s="70"/>
      <c r="U9" s="51" t="s">
        <v>18</v>
      </c>
      <c r="V9" s="51" t="s">
        <v>19</v>
      </c>
      <c r="W9" s="51" t="s">
        <v>20</v>
      </c>
      <c r="X9" s="51" t="s">
        <v>21</v>
      </c>
      <c r="Y9" s="62" t="s">
        <v>22</v>
      </c>
      <c r="Z9" s="62" t="s">
        <v>23</v>
      </c>
      <c r="AA9" s="60"/>
    </row>
    <row r="10" spans="1:27" ht="15.75">
      <c r="A10" s="74"/>
      <c r="B10" s="77"/>
      <c r="C10" s="60"/>
      <c r="D10" s="58"/>
      <c r="E10" s="54"/>
      <c r="F10" s="54"/>
      <c r="G10" s="54"/>
      <c r="H10" s="54"/>
      <c r="I10" s="54"/>
      <c r="J10" s="54"/>
      <c r="K10" s="54"/>
      <c r="L10" s="56"/>
      <c r="M10" s="58"/>
      <c r="N10" s="58" t="s">
        <v>170</v>
      </c>
      <c r="O10" s="51" t="s">
        <v>104</v>
      </c>
      <c r="P10" s="51" t="s">
        <v>16</v>
      </c>
      <c r="Q10" s="65" t="s">
        <v>24</v>
      </c>
      <c r="R10" s="66"/>
      <c r="S10" s="66"/>
      <c r="T10" s="67"/>
      <c r="U10" s="52"/>
      <c r="V10" s="52"/>
      <c r="W10" s="52"/>
      <c r="X10" s="52"/>
      <c r="Y10" s="63"/>
      <c r="Z10" s="63"/>
      <c r="AA10" s="60"/>
    </row>
    <row r="11" spans="1:27" ht="208.5">
      <c r="A11" s="75"/>
      <c r="B11" s="78"/>
      <c r="C11" s="61"/>
      <c r="D11" s="58"/>
      <c r="E11" s="54"/>
      <c r="F11" s="54"/>
      <c r="G11" s="54"/>
      <c r="H11" s="54"/>
      <c r="I11" s="54"/>
      <c r="J11" s="54"/>
      <c r="K11" s="54"/>
      <c r="L11" s="57"/>
      <c r="M11" s="58"/>
      <c r="N11" s="58"/>
      <c r="O11" s="53"/>
      <c r="P11" s="53"/>
      <c r="Q11" s="4" t="s">
        <v>107</v>
      </c>
      <c r="R11" s="4" t="s">
        <v>25</v>
      </c>
      <c r="S11" s="5" t="s">
        <v>105</v>
      </c>
      <c r="T11" s="4" t="s">
        <v>106</v>
      </c>
      <c r="U11" s="53"/>
      <c r="V11" s="53"/>
      <c r="W11" s="53"/>
      <c r="X11" s="53"/>
      <c r="Y11" s="64"/>
      <c r="Z11" s="64"/>
      <c r="AA11" s="61"/>
    </row>
    <row r="12" spans="1:2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</row>
    <row r="13" spans="1:27" ht="15.75">
      <c r="A13" s="7"/>
      <c r="B13" s="8" t="s">
        <v>26</v>
      </c>
      <c r="C13" s="9">
        <f>+C15+C18+C16+C17</f>
        <v>41</v>
      </c>
      <c r="D13" s="9">
        <f aca="true" t="shared" si="0" ref="D13:AA13">+D15+D18+D16+D17</f>
        <v>7</v>
      </c>
      <c r="E13" s="9">
        <f t="shared" si="0"/>
        <v>0</v>
      </c>
      <c r="F13" s="9">
        <f t="shared" si="0"/>
        <v>4</v>
      </c>
      <c r="G13" s="9">
        <f t="shared" si="0"/>
        <v>8</v>
      </c>
      <c r="H13" s="9">
        <f t="shared" si="0"/>
        <v>0</v>
      </c>
      <c r="I13" s="9">
        <f t="shared" si="0"/>
        <v>0</v>
      </c>
      <c r="J13" s="9">
        <f t="shared" si="0"/>
        <v>13</v>
      </c>
      <c r="K13" s="9">
        <f t="shared" si="0"/>
        <v>1</v>
      </c>
      <c r="L13" s="9">
        <f t="shared" si="0"/>
        <v>0</v>
      </c>
      <c r="M13" s="9">
        <f t="shared" si="0"/>
        <v>0</v>
      </c>
      <c r="N13" s="9">
        <f t="shared" si="0"/>
        <v>33</v>
      </c>
      <c r="O13" s="48">
        <f>33/41</f>
        <v>0.8048780487804879</v>
      </c>
      <c r="P13" s="9">
        <f t="shared" si="0"/>
        <v>0</v>
      </c>
      <c r="Q13" s="9">
        <f t="shared" si="0"/>
        <v>20</v>
      </c>
      <c r="R13" s="48">
        <f>20/41</f>
        <v>0.4878048780487805</v>
      </c>
      <c r="S13" s="9">
        <f t="shared" si="0"/>
        <v>1</v>
      </c>
      <c r="T13" s="48">
        <f>1/41</f>
        <v>0.024390243902439025</v>
      </c>
      <c r="U13" s="9">
        <f t="shared" si="0"/>
        <v>0</v>
      </c>
      <c r="V13" s="9">
        <f t="shared" si="0"/>
        <v>1</v>
      </c>
      <c r="W13" s="9">
        <f t="shared" si="0"/>
        <v>4</v>
      </c>
      <c r="X13" s="9">
        <f t="shared" si="0"/>
        <v>0</v>
      </c>
      <c r="Y13" s="9">
        <f t="shared" si="0"/>
        <v>5</v>
      </c>
      <c r="Z13" s="48">
        <f>5/41</f>
        <v>0.12195121951219512</v>
      </c>
      <c r="AA13" s="9">
        <f t="shared" si="0"/>
        <v>3</v>
      </c>
    </row>
    <row r="14" spans="1:27" ht="15.75">
      <c r="A14" s="6"/>
      <c r="B14" s="10" t="s">
        <v>27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7"/>
      <c r="P14" s="3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47.25">
      <c r="A15" s="6">
        <v>1</v>
      </c>
      <c r="B15" s="36" t="s">
        <v>175</v>
      </c>
      <c r="C15" s="38">
        <v>11</v>
      </c>
      <c r="D15" s="38"/>
      <c r="E15" s="38"/>
      <c r="F15" s="38">
        <v>4</v>
      </c>
      <c r="G15" s="38"/>
      <c r="H15" s="38"/>
      <c r="I15" s="38"/>
      <c r="J15" s="38"/>
      <c r="K15" s="38"/>
      <c r="L15" s="38"/>
      <c r="M15" s="38"/>
      <c r="N15" s="39">
        <f>SUM(D15:M15)</f>
        <v>4</v>
      </c>
      <c r="O15" s="47">
        <f>N15/C15</f>
        <v>0.36363636363636365</v>
      </c>
      <c r="P15" s="40"/>
      <c r="Q15" s="38">
        <v>4</v>
      </c>
      <c r="R15" s="47">
        <f>Q15/C15</f>
        <v>0.36363636363636365</v>
      </c>
      <c r="S15" s="38"/>
      <c r="T15" s="47">
        <f>S15/C15</f>
        <v>0</v>
      </c>
      <c r="U15" s="38"/>
      <c r="V15" s="38">
        <v>1</v>
      </c>
      <c r="W15" s="38">
        <v>4</v>
      </c>
      <c r="X15" s="38"/>
      <c r="Y15" s="39">
        <f>SUM(U15:X15)</f>
        <v>5</v>
      </c>
      <c r="Z15" s="46">
        <f>Y15/C15</f>
        <v>0.45454545454545453</v>
      </c>
      <c r="AA15" s="38">
        <v>2</v>
      </c>
    </row>
    <row r="16" spans="1:27" ht="47.25">
      <c r="A16" s="6">
        <v>2</v>
      </c>
      <c r="B16" s="36" t="s">
        <v>177</v>
      </c>
      <c r="C16" s="38">
        <v>14</v>
      </c>
      <c r="D16" s="38">
        <v>1</v>
      </c>
      <c r="E16" s="38"/>
      <c r="F16" s="38"/>
      <c r="G16" s="38"/>
      <c r="H16" s="38"/>
      <c r="I16" s="38"/>
      <c r="J16" s="38">
        <v>13</v>
      </c>
      <c r="K16" s="38"/>
      <c r="L16" s="38"/>
      <c r="M16" s="38"/>
      <c r="N16" s="39">
        <f>SUM(D16:M16)</f>
        <v>14</v>
      </c>
      <c r="O16" s="47">
        <f>N16/C16</f>
        <v>1</v>
      </c>
      <c r="P16" s="40"/>
      <c r="Q16" s="38"/>
      <c r="R16" s="47">
        <f>Q16/C16</f>
        <v>0</v>
      </c>
      <c r="S16" s="38">
        <v>1</v>
      </c>
      <c r="T16" s="47">
        <f>S16/C16</f>
        <v>0.07142857142857142</v>
      </c>
      <c r="U16" s="38"/>
      <c r="V16" s="38"/>
      <c r="W16" s="38"/>
      <c r="X16" s="38"/>
      <c r="Y16" s="39">
        <f>SUM(U16:X16)</f>
        <v>0</v>
      </c>
      <c r="Z16" s="46"/>
      <c r="AA16" s="38"/>
    </row>
    <row r="17" spans="1:27" ht="47.25">
      <c r="A17" s="6">
        <v>3</v>
      </c>
      <c r="B17" s="36" t="s">
        <v>176</v>
      </c>
      <c r="C17" s="38">
        <v>10</v>
      </c>
      <c r="D17" s="38"/>
      <c r="E17" s="38"/>
      <c r="F17" s="38"/>
      <c r="G17" s="38">
        <v>8</v>
      </c>
      <c r="H17" s="38"/>
      <c r="I17" s="38"/>
      <c r="J17" s="38"/>
      <c r="K17" s="38">
        <v>1</v>
      </c>
      <c r="L17" s="38"/>
      <c r="M17" s="38"/>
      <c r="N17" s="39">
        <f>SUM(D17:M17)</f>
        <v>9</v>
      </c>
      <c r="O17" s="47">
        <f>N17/C17</f>
        <v>0.9</v>
      </c>
      <c r="P17" s="40"/>
      <c r="Q17" s="38">
        <v>10</v>
      </c>
      <c r="R17" s="47">
        <f>Q17/C17</f>
        <v>1</v>
      </c>
      <c r="S17" s="38"/>
      <c r="T17" s="47">
        <f>S17/C17</f>
        <v>0</v>
      </c>
      <c r="U17" s="38"/>
      <c r="V17" s="38"/>
      <c r="W17" s="38"/>
      <c r="X17" s="38"/>
      <c r="Y17" s="39">
        <f>SUM(U17:X17)</f>
        <v>0</v>
      </c>
      <c r="Z17" s="46"/>
      <c r="AA17" s="38">
        <v>1</v>
      </c>
    </row>
    <row r="18" spans="1:27" ht="47.25">
      <c r="A18" s="6">
        <v>4</v>
      </c>
      <c r="B18" s="36" t="s">
        <v>111</v>
      </c>
      <c r="C18" s="38">
        <v>6</v>
      </c>
      <c r="D18" s="38">
        <v>6</v>
      </c>
      <c r="E18" s="38"/>
      <c r="F18" s="38"/>
      <c r="G18" s="38"/>
      <c r="H18" s="38"/>
      <c r="I18" s="38"/>
      <c r="J18" s="38"/>
      <c r="K18" s="38"/>
      <c r="L18" s="38"/>
      <c r="M18" s="38"/>
      <c r="N18" s="39">
        <f>SUM(D18:M18)</f>
        <v>6</v>
      </c>
      <c r="O18" s="47">
        <f>N18/C18</f>
        <v>1</v>
      </c>
      <c r="P18" s="40"/>
      <c r="Q18" s="38">
        <v>6</v>
      </c>
      <c r="R18" s="47">
        <f>Q18/C18</f>
        <v>1</v>
      </c>
      <c r="S18" s="38"/>
      <c r="T18" s="47">
        <f>S18/C18</f>
        <v>0</v>
      </c>
      <c r="U18" s="38"/>
      <c r="V18" s="38"/>
      <c r="W18" s="38"/>
      <c r="X18" s="38"/>
      <c r="Y18" s="39">
        <f>SUM(U18:X18)</f>
        <v>0</v>
      </c>
      <c r="Z18" s="46">
        <f>Y18/C18</f>
        <v>0</v>
      </c>
      <c r="AA18" s="38"/>
    </row>
    <row r="19" spans="1:27" ht="15.75">
      <c r="A19" s="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.75">
      <c r="A20" s="6"/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.7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.75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.75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>
      <c r="A26" s="12"/>
      <c r="B26" s="13" t="s">
        <v>112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>
      <c r="A27" s="12"/>
      <c r="B27" s="13" t="s">
        <v>113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</sheetData>
  <sheetProtection/>
  <mergeCells count="31">
    <mergeCell ref="A5:AA5"/>
    <mergeCell ref="J9:J11"/>
    <mergeCell ref="A3:AA3"/>
    <mergeCell ref="A4:AA4"/>
    <mergeCell ref="A6:AA6"/>
    <mergeCell ref="A8:A11"/>
    <mergeCell ref="B8:B11"/>
    <mergeCell ref="C8:C11"/>
    <mergeCell ref="D8:T8"/>
    <mergeCell ref="U8:Z8"/>
    <mergeCell ref="D9:D11"/>
    <mergeCell ref="P10:P11"/>
    <mergeCell ref="Q10:T10"/>
    <mergeCell ref="N9:T9"/>
    <mergeCell ref="U9:U11"/>
    <mergeCell ref="V9:V11"/>
    <mergeCell ref="E9:E11"/>
    <mergeCell ref="F9:F11"/>
    <mergeCell ref="G9:G11"/>
    <mergeCell ref="H9:H11"/>
    <mergeCell ref="I9:I11"/>
    <mergeCell ref="W9:W11"/>
    <mergeCell ref="K9:K11"/>
    <mergeCell ref="L9:L11"/>
    <mergeCell ref="M9:M11"/>
    <mergeCell ref="X9:X11"/>
    <mergeCell ref="AA8:AA11"/>
    <mergeCell ref="Y9:Y11"/>
    <mergeCell ref="Z9:Z11"/>
    <mergeCell ref="N10:N11"/>
    <mergeCell ref="O10:O1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.57421875" style="26" customWidth="1"/>
    <col min="2" max="2" width="64.421875" style="26" customWidth="1"/>
    <col min="3" max="3" width="13.140625" style="26" customWidth="1"/>
    <col min="4" max="4" width="12.140625" style="26" customWidth="1"/>
    <col min="5" max="6" width="9.140625" style="26" customWidth="1"/>
    <col min="7" max="7" width="10.00390625" style="26" customWidth="1"/>
    <col min="8" max="16384" width="9.140625" style="26" customWidth="1"/>
  </cols>
  <sheetData>
    <row r="1" spans="1:7" ht="15.75">
      <c r="A1" s="23"/>
      <c r="B1" s="24"/>
      <c r="C1" s="24"/>
      <c r="D1" s="25" t="s">
        <v>69</v>
      </c>
      <c r="F1" s="82"/>
      <c r="G1" s="82"/>
    </row>
    <row r="2" spans="1:7" ht="15.75">
      <c r="A2" s="23"/>
      <c r="B2" s="24"/>
      <c r="C2" s="24"/>
      <c r="D2" s="27"/>
      <c r="F2" s="82"/>
      <c r="G2" s="82"/>
    </row>
    <row r="3" spans="1:7" ht="15.75">
      <c r="A3" s="84" t="s">
        <v>110</v>
      </c>
      <c r="B3" s="84"/>
      <c r="C3" s="84"/>
      <c r="D3" s="84"/>
      <c r="F3" s="82"/>
      <c r="G3" s="82"/>
    </row>
    <row r="4" spans="1:7" ht="15.75">
      <c r="A4" s="85" t="s">
        <v>171</v>
      </c>
      <c r="B4" s="85"/>
      <c r="C4" s="85"/>
      <c r="D4" s="85"/>
      <c r="F4" s="82"/>
      <c r="G4" s="82"/>
    </row>
    <row r="5" spans="1:7" ht="15.75">
      <c r="A5" s="85" t="s">
        <v>108</v>
      </c>
      <c r="B5" s="85"/>
      <c r="C5" s="85"/>
      <c r="D5" s="85"/>
      <c r="F5" s="82"/>
      <c r="G5" s="82"/>
    </row>
    <row r="6" spans="1:7" ht="15.75">
      <c r="A6" s="85" t="s">
        <v>201</v>
      </c>
      <c r="B6" s="85"/>
      <c r="C6" s="85"/>
      <c r="D6" s="85"/>
      <c r="F6" s="82"/>
      <c r="G6" s="82"/>
    </row>
    <row r="7" spans="1:4" ht="15.75">
      <c r="A7" s="28"/>
      <c r="B7" s="28"/>
      <c r="C7" s="28"/>
      <c r="D7" s="28"/>
    </row>
    <row r="8" spans="1:4" ht="34.5" customHeight="1">
      <c r="A8" s="88" t="s">
        <v>1</v>
      </c>
      <c r="B8" s="87" t="s">
        <v>29</v>
      </c>
      <c r="C8" s="86" t="s">
        <v>172</v>
      </c>
      <c r="D8" s="86"/>
    </row>
    <row r="9" spans="1:4" ht="15.75">
      <c r="A9" s="88"/>
      <c r="B9" s="87"/>
      <c r="C9" s="29" t="s">
        <v>125</v>
      </c>
      <c r="D9" s="29" t="s">
        <v>173</v>
      </c>
    </row>
    <row r="10" spans="1:4" ht="15.75">
      <c r="A10" s="30">
        <v>1</v>
      </c>
      <c r="B10" s="31" t="s">
        <v>32</v>
      </c>
      <c r="C10" s="32"/>
      <c r="D10" s="32"/>
    </row>
    <row r="11" spans="1:4" ht="15.75">
      <c r="A11" s="30">
        <v>2</v>
      </c>
      <c r="B11" s="31" t="s">
        <v>58</v>
      </c>
      <c r="C11" s="32"/>
      <c r="D11" s="32"/>
    </row>
    <row r="12" spans="1:4" ht="15.75">
      <c r="A12" s="30">
        <v>3</v>
      </c>
      <c r="B12" s="31" t="s">
        <v>33</v>
      </c>
      <c r="C12" s="32"/>
      <c r="D12" s="32"/>
    </row>
    <row r="13" spans="1:4" ht="15.75">
      <c r="A13" s="30">
        <v>4</v>
      </c>
      <c r="B13" s="31" t="s">
        <v>51</v>
      </c>
      <c r="C13" s="32"/>
      <c r="D13" s="32"/>
    </row>
    <row r="14" spans="1:4" ht="31.5">
      <c r="A14" s="30">
        <v>5</v>
      </c>
      <c r="B14" s="31" t="s">
        <v>34</v>
      </c>
      <c r="C14" s="32"/>
      <c r="D14" s="32"/>
    </row>
    <row r="15" spans="1:4" ht="15.75">
      <c r="A15" s="30">
        <v>6</v>
      </c>
      <c r="B15" s="31" t="s">
        <v>35</v>
      </c>
      <c r="C15" s="32"/>
      <c r="D15" s="32"/>
    </row>
    <row r="16" spans="1:4" ht="15.75">
      <c r="A16" s="30">
        <v>7</v>
      </c>
      <c r="B16" s="31" t="s">
        <v>48</v>
      </c>
      <c r="C16" s="32">
        <v>4</v>
      </c>
      <c r="D16" s="32"/>
    </row>
    <row r="17" spans="1:4" ht="15.75">
      <c r="A17" s="30">
        <v>8</v>
      </c>
      <c r="B17" s="31" t="s">
        <v>36</v>
      </c>
      <c r="C17" s="32"/>
      <c r="D17" s="32"/>
    </row>
    <row r="18" spans="1:4" ht="15.75">
      <c r="A18" s="30">
        <v>9</v>
      </c>
      <c r="B18" s="31" t="s">
        <v>37</v>
      </c>
      <c r="C18" s="32"/>
      <c r="D18" s="32"/>
    </row>
    <row r="19" spans="1:4" ht="15.75">
      <c r="A19" s="30">
        <v>10</v>
      </c>
      <c r="B19" s="31" t="s">
        <v>50</v>
      </c>
      <c r="C19" s="32">
        <v>3</v>
      </c>
      <c r="D19" s="32"/>
    </row>
    <row r="20" spans="1:4" ht="15.75">
      <c r="A20" s="30">
        <v>11</v>
      </c>
      <c r="B20" s="31" t="s">
        <v>63</v>
      </c>
      <c r="C20" s="32"/>
      <c r="D20" s="32"/>
    </row>
    <row r="21" spans="1:4" ht="15.75">
      <c r="A21" s="30">
        <v>12</v>
      </c>
      <c r="B21" s="31" t="s">
        <v>38</v>
      </c>
      <c r="C21" s="32"/>
      <c r="D21" s="32"/>
    </row>
    <row r="22" spans="1:4" ht="15.75">
      <c r="A22" s="30">
        <v>13</v>
      </c>
      <c r="B22" s="31" t="s">
        <v>59</v>
      </c>
      <c r="C22" s="32"/>
      <c r="D22" s="32"/>
    </row>
    <row r="23" spans="1:4" ht="15.75">
      <c r="A23" s="30">
        <v>14</v>
      </c>
      <c r="B23" s="31" t="s">
        <v>57</v>
      </c>
      <c r="C23" s="32"/>
      <c r="D23" s="32"/>
    </row>
    <row r="24" spans="1:4" ht="15.75">
      <c r="A24" s="30">
        <v>15</v>
      </c>
      <c r="B24" s="31" t="s">
        <v>52</v>
      </c>
      <c r="C24" s="32"/>
      <c r="D24" s="32"/>
    </row>
    <row r="25" spans="1:4" ht="15.75">
      <c r="A25" s="30">
        <v>16</v>
      </c>
      <c r="B25" s="31" t="s">
        <v>46</v>
      </c>
      <c r="C25" s="32"/>
      <c r="D25" s="32"/>
    </row>
    <row r="26" spans="1:4" ht="15.75">
      <c r="A26" s="30">
        <v>17</v>
      </c>
      <c r="B26" s="31" t="s">
        <v>39</v>
      </c>
      <c r="C26" s="32"/>
      <c r="D26" s="32"/>
    </row>
    <row r="27" spans="1:4" ht="15.75">
      <c r="A27" s="30">
        <v>18</v>
      </c>
      <c r="B27" s="31" t="s">
        <v>64</v>
      </c>
      <c r="C27" s="32"/>
      <c r="D27" s="32"/>
    </row>
    <row r="28" spans="1:4" ht="15.75">
      <c r="A28" s="30">
        <v>19</v>
      </c>
      <c r="B28" s="31" t="s">
        <v>56</v>
      </c>
      <c r="C28" s="32"/>
      <c r="D28" s="32"/>
    </row>
    <row r="29" spans="1:4" ht="15.75">
      <c r="A29" s="30">
        <v>20</v>
      </c>
      <c r="B29" s="31" t="s">
        <v>40</v>
      </c>
      <c r="C29" s="32"/>
      <c r="D29" s="32"/>
    </row>
    <row r="30" spans="1:4" ht="15.75">
      <c r="A30" s="30">
        <v>21</v>
      </c>
      <c r="B30" s="31" t="s">
        <v>47</v>
      </c>
      <c r="C30" s="32">
        <v>34</v>
      </c>
      <c r="D30" s="32"/>
    </row>
    <row r="31" spans="1:4" ht="15.75">
      <c r="A31" s="30">
        <v>22</v>
      </c>
      <c r="B31" s="31" t="s">
        <v>41</v>
      </c>
      <c r="C31" s="32"/>
      <c r="D31" s="32"/>
    </row>
    <row r="32" spans="1:4" ht="15.75">
      <c r="A32" s="30">
        <v>23</v>
      </c>
      <c r="B32" s="31" t="s">
        <v>60</v>
      </c>
      <c r="C32" s="32"/>
      <c r="D32" s="32"/>
    </row>
    <row r="33" spans="1:4" ht="15.75">
      <c r="A33" s="30">
        <v>24</v>
      </c>
      <c r="B33" s="31" t="s">
        <v>42</v>
      </c>
      <c r="C33" s="32"/>
      <c r="D33" s="32"/>
    </row>
    <row r="34" spans="1:4" ht="15.75">
      <c r="A34" s="30">
        <v>25</v>
      </c>
      <c r="B34" s="31" t="s">
        <v>43</v>
      </c>
      <c r="C34" s="32"/>
      <c r="D34" s="32"/>
    </row>
    <row r="35" spans="1:4" ht="15.75">
      <c r="A35" s="30">
        <v>26</v>
      </c>
      <c r="B35" s="31" t="s">
        <v>49</v>
      </c>
      <c r="C35" s="32"/>
      <c r="D35" s="32"/>
    </row>
    <row r="36" spans="1:4" ht="15.75">
      <c r="A36" s="30">
        <v>27</v>
      </c>
      <c r="B36" s="31" t="s">
        <v>54</v>
      </c>
      <c r="C36" s="32"/>
      <c r="D36" s="32"/>
    </row>
    <row r="37" spans="1:4" ht="15.75">
      <c r="A37" s="30">
        <v>28</v>
      </c>
      <c r="B37" s="31" t="s">
        <v>61</v>
      </c>
      <c r="C37" s="32"/>
      <c r="D37" s="32"/>
    </row>
    <row r="38" spans="1:4" ht="15.75">
      <c r="A38" s="30">
        <v>29</v>
      </c>
      <c r="B38" s="31" t="s">
        <v>55</v>
      </c>
      <c r="C38" s="32"/>
      <c r="D38" s="32"/>
    </row>
    <row r="39" spans="1:4" ht="15.75">
      <c r="A39" s="30">
        <v>30</v>
      </c>
      <c r="B39" s="31" t="s">
        <v>62</v>
      </c>
      <c r="C39" s="32"/>
      <c r="D39" s="32"/>
    </row>
    <row r="40" spans="1:4" ht="15.75">
      <c r="A40" s="30">
        <v>31</v>
      </c>
      <c r="B40" s="31" t="s">
        <v>44</v>
      </c>
      <c r="C40" s="32"/>
      <c r="D40" s="32"/>
    </row>
    <row r="41" spans="1:4" ht="15.75">
      <c r="A41" s="30">
        <v>32</v>
      </c>
      <c r="B41" s="31" t="s">
        <v>65</v>
      </c>
      <c r="C41" s="32"/>
      <c r="D41" s="32"/>
    </row>
    <row r="42" spans="1:4" ht="15.75">
      <c r="A42" s="30">
        <v>33</v>
      </c>
      <c r="B42" s="31" t="s">
        <v>53</v>
      </c>
      <c r="C42" s="32"/>
      <c r="D42" s="32"/>
    </row>
    <row r="43" spans="1:4" ht="15.75">
      <c r="A43" s="30">
        <v>34</v>
      </c>
      <c r="B43" s="31" t="s">
        <v>45</v>
      </c>
      <c r="C43" s="32"/>
      <c r="D43" s="32"/>
    </row>
    <row r="44" spans="1:4" ht="15.75">
      <c r="A44" s="30">
        <v>35</v>
      </c>
      <c r="B44" s="31" t="s">
        <v>66</v>
      </c>
      <c r="C44" s="32"/>
      <c r="D44" s="32"/>
    </row>
    <row r="45" spans="1:4" ht="15.75">
      <c r="A45" s="33"/>
      <c r="B45" s="34" t="s">
        <v>67</v>
      </c>
      <c r="C45" s="35">
        <f>SUM(C10:C44)</f>
        <v>41</v>
      </c>
      <c r="D45" s="35">
        <f>SUM(D10:D44)</f>
        <v>0</v>
      </c>
    </row>
    <row r="46" spans="1:4" ht="15.75">
      <c r="A46" s="83"/>
      <c r="B46" s="83"/>
      <c r="C46" s="83"/>
      <c r="D46" s="83"/>
    </row>
  </sheetData>
  <sheetProtection/>
  <mergeCells count="9">
    <mergeCell ref="F1:G6"/>
    <mergeCell ref="A46:D46"/>
    <mergeCell ref="A3:D3"/>
    <mergeCell ref="A4:D4"/>
    <mergeCell ref="A6:D6"/>
    <mergeCell ref="A5:D5"/>
    <mergeCell ref="C8:D8"/>
    <mergeCell ref="B8:B9"/>
    <mergeCell ref="A8:A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9">
      <selection activeCell="G9" sqref="G9"/>
    </sheetView>
  </sheetViews>
  <sheetFormatPr defaultColWidth="9.140625" defaultRowHeight="15"/>
  <cols>
    <col min="1" max="1" width="56.421875" style="14" customWidth="1"/>
    <col min="2" max="6" width="4.7109375" style="14" customWidth="1"/>
    <col min="7" max="7" width="6.57421875" style="14" customWidth="1"/>
    <col min="8" max="12" width="4.7109375" style="14" customWidth="1"/>
    <col min="13" max="13" width="6.57421875" style="14" customWidth="1"/>
    <col min="14" max="14" width="5.7109375" style="14" customWidth="1"/>
    <col min="15" max="16" width="9.140625" style="14" customWidth="1"/>
    <col min="17" max="17" width="11.57421875" style="14" customWidth="1"/>
    <col min="18" max="16384" width="9.140625" style="14" customWidth="1"/>
  </cols>
  <sheetData>
    <row r="1" spans="14:17" ht="15.75">
      <c r="N1" s="15" t="s">
        <v>68</v>
      </c>
      <c r="P1" s="82"/>
      <c r="Q1" s="82"/>
    </row>
    <row r="2" spans="16:17" ht="15.75">
      <c r="P2" s="82"/>
      <c r="Q2" s="82"/>
    </row>
    <row r="3" spans="1:17" ht="15.75">
      <c r="A3" s="89" t="str">
        <f>'Форма № 3'!A3:AC3</f>
        <v>ГБОУ РС(Я) "Нюрбинский колледж"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82"/>
      <c r="Q3" s="82"/>
    </row>
    <row r="4" spans="1:17" ht="15.75" customHeight="1">
      <c r="A4" s="90" t="s">
        <v>171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P4" s="82"/>
      <c r="Q4" s="82"/>
    </row>
    <row r="5" spans="1:17" ht="15.75" customHeight="1">
      <c r="A5" s="90" t="s">
        <v>174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P5" s="82"/>
      <c r="Q5" s="82"/>
    </row>
    <row r="6" spans="1:17" ht="15.75">
      <c r="A6" s="71" t="s">
        <v>201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P6" s="82"/>
      <c r="Q6" s="82"/>
    </row>
    <row r="7" spans="16:17" ht="15.75">
      <c r="P7" s="82"/>
      <c r="Q7" s="82"/>
    </row>
    <row r="8" spans="1:17" ht="15.75" customHeight="1">
      <c r="A8" s="92" t="s">
        <v>70</v>
      </c>
      <c r="B8" s="93" t="s">
        <v>17</v>
      </c>
      <c r="C8" s="95" t="s">
        <v>30</v>
      </c>
      <c r="D8" s="95"/>
      <c r="E8" s="95"/>
      <c r="F8" s="95"/>
      <c r="G8" s="95"/>
      <c r="H8" s="95"/>
      <c r="I8" s="95" t="s">
        <v>31</v>
      </c>
      <c r="J8" s="95"/>
      <c r="K8" s="95"/>
      <c r="L8" s="95"/>
      <c r="M8" s="95"/>
      <c r="N8" s="95"/>
      <c r="P8" s="82"/>
      <c r="Q8" s="82"/>
    </row>
    <row r="9" spans="1:14" ht="180.75" customHeight="1">
      <c r="A9" s="92"/>
      <c r="B9" s="94"/>
      <c r="C9" s="16" t="s">
        <v>67</v>
      </c>
      <c r="D9" s="17" t="s">
        <v>102</v>
      </c>
      <c r="E9" s="17" t="s">
        <v>71</v>
      </c>
      <c r="F9" s="17" t="s">
        <v>72</v>
      </c>
      <c r="G9" s="17" t="s">
        <v>73</v>
      </c>
      <c r="H9" s="17" t="s">
        <v>5</v>
      </c>
      <c r="I9" s="16" t="s">
        <v>67</v>
      </c>
      <c r="J9" s="17" t="s">
        <v>102</v>
      </c>
      <c r="K9" s="17" t="s">
        <v>71</v>
      </c>
      <c r="L9" s="17" t="s">
        <v>72</v>
      </c>
      <c r="M9" s="17" t="s">
        <v>73</v>
      </c>
      <c r="N9" s="17" t="s">
        <v>5</v>
      </c>
    </row>
    <row r="10" spans="1:14" ht="15.75">
      <c r="A10" s="18" t="s">
        <v>67</v>
      </c>
      <c r="B10" s="18">
        <f>C10+I10</f>
        <v>41</v>
      </c>
      <c r="C10" s="19">
        <f>SUM(C11:C38)</f>
        <v>41</v>
      </c>
      <c r="D10" s="19">
        <f>SUM(D11:D38)</f>
        <v>33</v>
      </c>
      <c r="E10" s="19">
        <f aca="true" t="shared" si="0" ref="E10:N10">SUM(E11:E38)</f>
        <v>1</v>
      </c>
      <c r="F10" s="19">
        <f t="shared" si="0"/>
        <v>0</v>
      </c>
      <c r="G10" s="19">
        <f t="shared" si="0"/>
        <v>4</v>
      </c>
      <c r="H10" s="19">
        <f t="shared" si="0"/>
        <v>3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</row>
    <row r="11" spans="1:14" ht="15.75" customHeight="1">
      <c r="A11" s="20" t="s">
        <v>74</v>
      </c>
      <c r="B11" s="18">
        <f aca="true" t="shared" si="1" ref="B11:B38">C11+I11</f>
        <v>0</v>
      </c>
      <c r="C11" s="21">
        <f>SUM(D11:H11)</f>
        <v>0</v>
      </c>
      <c r="D11" s="22"/>
      <c r="E11" s="22"/>
      <c r="F11" s="22"/>
      <c r="G11" s="22"/>
      <c r="H11" s="22"/>
      <c r="I11" s="21">
        <f>SUM(J11:N11)</f>
        <v>0</v>
      </c>
      <c r="J11" s="22"/>
      <c r="K11" s="22"/>
      <c r="L11" s="22"/>
      <c r="M11" s="22"/>
      <c r="N11" s="22"/>
    </row>
    <row r="12" spans="1:14" ht="15.75" customHeight="1">
      <c r="A12" s="20" t="s">
        <v>75</v>
      </c>
      <c r="B12" s="18">
        <f t="shared" si="1"/>
        <v>0</v>
      </c>
      <c r="C12" s="21">
        <f aca="true" t="shared" si="2" ref="C12:C38">SUM(D12:H12)</f>
        <v>0</v>
      </c>
      <c r="D12" s="22"/>
      <c r="E12" s="22"/>
      <c r="F12" s="22"/>
      <c r="G12" s="22"/>
      <c r="H12" s="22"/>
      <c r="I12" s="21">
        <f aca="true" t="shared" si="3" ref="I12:I38">SUM(J12:N12)</f>
        <v>0</v>
      </c>
      <c r="J12" s="22"/>
      <c r="K12" s="22"/>
      <c r="L12" s="22"/>
      <c r="M12" s="22"/>
      <c r="N12" s="22"/>
    </row>
    <row r="13" spans="1:14" ht="15.75" customHeight="1">
      <c r="A13" s="20" t="s">
        <v>76</v>
      </c>
      <c r="B13" s="18">
        <f t="shared" si="1"/>
        <v>0</v>
      </c>
      <c r="C13" s="21">
        <f t="shared" si="2"/>
        <v>0</v>
      </c>
      <c r="D13" s="22"/>
      <c r="E13" s="22"/>
      <c r="F13" s="22"/>
      <c r="G13" s="22"/>
      <c r="H13" s="22"/>
      <c r="I13" s="21">
        <f t="shared" si="3"/>
        <v>0</v>
      </c>
      <c r="J13" s="22"/>
      <c r="K13" s="22"/>
      <c r="L13" s="22"/>
      <c r="M13" s="22"/>
      <c r="N13" s="22"/>
    </row>
    <row r="14" spans="1:14" ht="15.75" customHeight="1">
      <c r="A14" s="20" t="s">
        <v>77</v>
      </c>
      <c r="B14" s="18">
        <f t="shared" si="1"/>
        <v>0</v>
      </c>
      <c r="C14" s="21">
        <f t="shared" si="2"/>
        <v>0</v>
      </c>
      <c r="D14" s="22"/>
      <c r="E14" s="22"/>
      <c r="F14" s="22"/>
      <c r="G14" s="22"/>
      <c r="H14" s="22"/>
      <c r="I14" s="21">
        <f t="shared" si="3"/>
        <v>0</v>
      </c>
      <c r="J14" s="22"/>
      <c r="K14" s="22"/>
      <c r="L14" s="22"/>
      <c r="M14" s="22"/>
      <c r="N14" s="22"/>
    </row>
    <row r="15" spans="1:14" ht="15.75" customHeight="1">
      <c r="A15" s="20" t="s">
        <v>78</v>
      </c>
      <c r="B15" s="18">
        <f t="shared" si="1"/>
        <v>0</v>
      </c>
      <c r="C15" s="21">
        <f t="shared" si="2"/>
        <v>0</v>
      </c>
      <c r="D15" s="22"/>
      <c r="E15" s="22"/>
      <c r="F15" s="22"/>
      <c r="G15" s="22"/>
      <c r="H15" s="22"/>
      <c r="I15" s="21">
        <f t="shared" si="3"/>
        <v>0</v>
      </c>
      <c r="J15" s="22"/>
      <c r="K15" s="22"/>
      <c r="L15" s="22"/>
      <c r="M15" s="22"/>
      <c r="N15" s="22"/>
    </row>
    <row r="16" spans="1:14" ht="15.75" customHeight="1">
      <c r="A16" s="20" t="s">
        <v>79</v>
      </c>
      <c r="B16" s="18">
        <f t="shared" si="1"/>
        <v>0</v>
      </c>
      <c r="C16" s="21">
        <f t="shared" si="2"/>
        <v>0</v>
      </c>
      <c r="D16" s="22"/>
      <c r="E16" s="22"/>
      <c r="F16" s="22"/>
      <c r="G16" s="22"/>
      <c r="H16" s="22"/>
      <c r="I16" s="21">
        <f t="shared" si="3"/>
        <v>0</v>
      </c>
      <c r="J16" s="22"/>
      <c r="K16" s="22"/>
      <c r="L16" s="22"/>
      <c r="M16" s="22"/>
      <c r="N16" s="22"/>
    </row>
    <row r="17" spans="1:14" ht="15.75" customHeight="1">
      <c r="A17" s="20" t="s">
        <v>80</v>
      </c>
      <c r="B17" s="18">
        <f t="shared" si="1"/>
        <v>0</v>
      </c>
      <c r="C17" s="21">
        <f t="shared" si="2"/>
        <v>0</v>
      </c>
      <c r="D17" s="22"/>
      <c r="E17" s="22"/>
      <c r="F17" s="22"/>
      <c r="G17" s="22"/>
      <c r="H17" s="22"/>
      <c r="I17" s="21">
        <f t="shared" si="3"/>
        <v>0</v>
      </c>
      <c r="J17" s="22"/>
      <c r="K17" s="22"/>
      <c r="L17" s="22"/>
      <c r="M17" s="22"/>
      <c r="N17" s="22"/>
    </row>
    <row r="18" spans="1:14" ht="15.75" customHeight="1">
      <c r="A18" s="20" t="s">
        <v>81</v>
      </c>
      <c r="B18" s="18">
        <f t="shared" si="1"/>
        <v>0</v>
      </c>
      <c r="C18" s="21">
        <f t="shared" si="2"/>
        <v>0</v>
      </c>
      <c r="D18" s="22"/>
      <c r="E18" s="22"/>
      <c r="F18" s="22"/>
      <c r="G18" s="22"/>
      <c r="H18" s="22"/>
      <c r="I18" s="21">
        <f t="shared" si="3"/>
        <v>0</v>
      </c>
      <c r="J18" s="22"/>
      <c r="K18" s="22"/>
      <c r="L18" s="22"/>
      <c r="M18" s="22"/>
      <c r="N18" s="22"/>
    </row>
    <row r="19" spans="1:14" ht="15.75" customHeight="1">
      <c r="A19" s="20" t="s">
        <v>82</v>
      </c>
      <c r="B19" s="18">
        <f t="shared" si="1"/>
        <v>0</v>
      </c>
      <c r="C19" s="21">
        <f t="shared" si="2"/>
        <v>0</v>
      </c>
      <c r="D19" s="22"/>
      <c r="E19" s="22"/>
      <c r="F19" s="22"/>
      <c r="G19" s="22"/>
      <c r="H19" s="22"/>
      <c r="I19" s="21">
        <f t="shared" si="3"/>
        <v>0</v>
      </c>
      <c r="J19" s="22"/>
      <c r="K19" s="22"/>
      <c r="L19" s="22"/>
      <c r="M19" s="22"/>
      <c r="N19" s="22"/>
    </row>
    <row r="20" spans="1:14" ht="15.75" customHeight="1">
      <c r="A20" s="20" t="s">
        <v>83</v>
      </c>
      <c r="B20" s="18">
        <f t="shared" si="1"/>
        <v>0</v>
      </c>
      <c r="C20" s="21">
        <f t="shared" si="2"/>
        <v>0</v>
      </c>
      <c r="D20" s="22"/>
      <c r="E20" s="22"/>
      <c r="F20" s="22"/>
      <c r="G20" s="22"/>
      <c r="H20" s="22"/>
      <c r="I20" s="21">
        <f t="shared" si="3"/>
        <v>0</v>
      </c>
      <c r="J20" s="22"/>
      <c r="K20" s="22"/>
      <c r="L20" s="22"/>
      <c r="M20" s="22"/>
      <c r="N20" s="22"/>
    </row>
    <row r="21" spans="1:14" ht="15.75" customHeight="1">
      <c r="A21" s="20" t="s">
        <v>84</v>
      </c>
      <c r="B21" s="18">
        <f t="shared" si="1"/>
        <v>0</v>
      </c>
      <c r="C21" s="21">
        <f t="shared" si="2"/>
        <v>0</v>
      </c>
      <c r="D21" s="22"/>
      <c r="E21" s="22"/>
      <c r="F21" s="22"/>
      <c r="G21" s="22"/>
      <c r="H21" s="22"/>
      <c r="I21" s="21">
        <f t="shared" si="3"/>
        <v>0</v>
      </c>
      <c r="J21" s="22"/>
      <c r="K21" s="22"/>
      <c r="L21" s="22"/>
      <c r="M21" s="22"/>
      <c r="N21" s="22"/>
    </row>
    <row r="22" spans="1:14" ht="15.75" customHeight="1">
      <c r="A22" s="20" t="s">
        <v>85</v>
      </c>
      <c r="B22" s="18">
        <f t="shared" si="1"/>
        <v>0</v>
      </c>
      <c r="C22" s="21">
        <f t="shared" si="2"/>
        <v>0</v>
      </c>
      <c r="D22" s="22"/>
      <c r="E22" s="22"/>
      <c r="F22" s="22"/>
      <c r="G22" s="22"/>
      <c r="H22" s="22"/>
      <c r="I22" s="21">
        <f t="shared" si="3"/>
        <v>0</v>
      </c>
      <c r="J22" s="22"/>
      <c r="K22" s="22"/>
      <c r="L22" s="22"/>
      <c r="M22" s="22"/>
      <c r="N22" s="22"/>
    </row>
    <row r="23" spans="1:14" ht="31.5" customHeight="1">
      <c r="A23" s="20" t="s">
        <v>86</v>
      </c>
      <c r="B23" s="18">
        <f t="shared" si="1"/>
        <v>6</v>
      </c>
      <c r="C23" s="21">
        <f t="shared" si="2"/>
        <v>6</v>
      </c>
      <c r="D23" s="22">
        <v>6</v>
      </c>
      <c r="E23" s="22"/>
      <c r="F23" s="22"/>
      <c r="G23" s="22"/>
      <c r="H23" s="22"/>
      <c r="I23" s="21">
        <f t="shared" si="3"/>
        <v>0</v>
      </c>
      <c r="J23" s="22"/>
      <c r="K23" s="22"/>
      <c r="L23" s="22"/>
      <c r="M23" s="22"/>
      <c r="N23" s="22"/>
    </row>
    <row r="24" spans="1:14" ht="31.5" customHeight="1">
      <c r="A24" s="20" t="s">
        <v>87</v>
      </c>
      <c r="B24" s="18">
        <f t="shared" si="1"/>
        <v>0</v>
      </c>
      <c r="C24" s="21">
        <f t="shared" si="2"/>
        <v>0</v>
      </c>
      <c r="D24" s="22"/>
      <c r="E24" s="22"/>
      <c r="F24" s="22"/>
      <c r="G24" s="22"/>
      <c r="H24" s="22"/>
      <c r="I24" s="21">
        <f t="shared" si="3"/>
        <v>0</v>
      </c>
      <c r="J24" s="22"/>
      <c r="K24" s="22"/>
      <c r="L24" s="22"/>
      <c r="M24" s="22"/>
      <c r="N24" s="22"/>
    </row>
    <row r="25" spans="1:14" ht="31.5" customHeight="1">
      <c r="A25" s="20" t="s">
        <v>88</v>
      </c>
      <c r="B25" s="18">
        <f t="shared" si="1"/>
        <v>0</v>
      </c>
      <c r="C25" s="21">
        <f t="shared" si="2"/>
        <v>0</v>
      </c>
      <c r="D25" s="22"/>
      <c r="E25" s="22"/>
      <c r="F25" s="22"/>
      <c r="G25" s="22"/>
      <c r="H25" s="22"/>
      <c r="I25" s="21">
        <f t="shared" si="3"/>
        <v>0</v>
      </c>
      <c r="J25" s="22"/>
      <c r="K25" s="22"/>
      <c r="L25" s="22"/>
      <c r="M25" s="22"/>
      <c r="N25" s="22"/>
    </row>
    <row r="26" spans="1:14" ht="15.75" customHeight="1">
      <c r="A26" s="20" t="s">
        <v>89</v>
      </c>
      <c r="B26" s="18">
        <f t="shared" si="1"/>
        <v>0</v>
      </c>
      <c r="C26" s="21">
        <f t="shared" si="2"/>
        <v>0</v>
      </c>
      <c r="D26" s="22"/>
      <c r="E26" s="22"/>
      <c r="F26" s="22"/>
      <c r="G26" s="22"/>
      <c r="H26" s="22"/>
      <c r="I26" s="21">
        <f t="shared" si="3"/>
        <v>0</v>
      </c>
      <c r="J26" s="22"/>
      <c r="K26" s="22"/>
      <c r="L26" s="22"/>
      <c r="M26" s="22"/>
      <c r="N26" s="22"/>
    </row>
    <row r="27" spans="1:14" ht="15.75" customHeight="1">
      <c r="A27" s="20" t="s">
        <v>90</v>
      </c>
      <c r="B27" s="18">
        <f t="shared" si="1"/>
        <v>0</v>
      </c>
      <c r="C27" s="21">
        <f t="shared" si="2"/>
        <v>0</v>
      </c>
      <c r="D27" s="22"/>
      <c r="E27" s="22"/>
      <c r="F27" s="22"/>
      <c r="G27" s="22"/>
      <c r="H27" s="22"/>
      <c r="I27" s="21">
        <f t="shared" si="3"/>
        <v>0</v>
      </c>
      <c r="J27" s="22"/>
      <c r="K27" s="22"/>
      <c r="L27" s="22"/>
      <c r="M27" s="22"/>
      <c r="N27" s="22"/>
    </row>
    <row r="28" spans="1:14" ht="15.75" customHeight="1">
      <c r="A28" s="20" t="s">
        <v>91</v>
      </c>
      <c r="B28" s="18">
        <f t="shared" si="1"/>
        <v>0</v>
      </c>
      <c r="C28" s="21">
        <f t="shared" si="2"/>
        <v>0</v>
      </c>
      <c r="D28" s="22"/>
      <c r="E28" s="22"/>
      <c r="F28" s="22"/>
      <c r="G28" s="22"/>
      <c r="H28" s="22"/>
      <c r="I28" s="21">
        <f t="shared" si="3"/>
        <v>0</v>
      </c>
      <c r="J28" s="22"/>
      <c r="K28" s="22"/>
      <c r="L28" s="22"/>
      <c r="M28" s="22"/>
      <c r="N28" s="22"/>
    </row>
    <row r="29" spans="1:14" ht="15.75" customHeight="1">
      <c r="A29" s="20" t="s">
        <v>92</v>
      </c>
      <c r="B29" s="18">
        <f t="shared" si="1"/>
        <v>10</v>
      </c>
      <c r="C29" s="21">
        <f t="shared" si="2"/>
        <v>10</v>
      </c>
      <c r="D29" s="22">
        <v>9</v>
      </c>
      <c r="E29" s="22"/>
      <c r="F29" s="22"/>
      <c r="G29" s="22"/>
      <c r="H29" s="22">
        <v>1</v>
      </c>
      <c r="I29" s="21">
        <f t="shared" si="3"/>
        <v>0</v>
      </c>
      <c r="J29" s="22"/>
      <c r="K29" s="22"/>
      <c r="L29" s="22"/>
      <c r="M29" s="22"/>
      <c r="N29" s="22"/>
    </row>
    <row r="30" spans="1:14" ht="15.75" customHeight="1">
      <c r="A30" s="20" t="s">
        <v>93</v>
      </c>
      <c r="B30" s="18">
        <f t="shared" si="1"/>
        <v>0</v>
      </c>
      <c r="C30" s="21">
        <f t="shared" si="2"/>
        <v>0</v>
      </c>
      <c r="D30" s="22"/>
      <c r="E30" s="22"/>
      <c r="F30" s="22"/>
      <c r="G30" s="22"/>
      <c r="H30" s="22"/>
      <c r="I30" s="21">
        <f t="shared" si="3"/>
        <v>0</v>
      </c>
      <c r="J30" s="22"/>
      <c r="K30" s="22"/>
      <c r="L30" s="22"/>
      <c r="M30" s="22"/>
      <c r="N30" s="22"/>
    </row>
    <row r="31" spans="1:14" ht="15.75" customHeight="1">
      <c r="A31" s="20" t="s">
        <v>94</v>
      </c>
      <c r="B31" s="18">
        <f t="shared" si="1"/>
        <v>0</v>
      </c>
      <c r="C31" s="21">
        <f t="shared" si="2"/>
        <v>0</v>
      </c>
      <c r="D31" s="22"/>
      <c r="E31" s="22"/>
      <c r="F31" s="22"/>
      <c r="G31" s="22"/>
      <c r="H31" s="22"/>
      <c r="I31" s="21">
        <f t="shared" si="3"/>
        <v>0</v>
      </c>
      <c r="J31" s="22"/>
      <c r="K31" s="22"/>
      <c r="L31" s="22"/>
      <c r="M31" s="22"/>
      <c r="N31" s="22"/>
    </row>
    <row r="32" spans="1:14" ht="15.75" customHeight="1">
      <c r="A32" s="20" t="s">
        <v>95</v>
      </c>
      <c r="B32" s="18">
        <f t="shared" si="1"/>
        <v>0</v>
      </c>
      <c r="C32" s="21">
        <f t="shared" si="2"/>
        <v>0</v>
      </c>
      <c r="D32" s="22"/>
      <c r="E32" s="22"/>
      <c r="F32" s="22"/>
      <c r="G32" s="22"/>
      <c r="H32" s="22"/>
      <c r="I32" s="21">
        <f t="shared" si="3"/>
        <v>0</v>
      </c>
      <c r="J32" s="22"/>
      <c r="K32" s="22"/>
      <c r="L32" s="22"/>
      <c r="M32" s="22"/>
      <c r="N32" s="22"/>
    </row>
    <row r="33" spans="1:14" ht="15.75" customHeight="1">
      <c r="A33" s="20" t="s">
        <v>96</v>
      </c>
      <c r="B33" s="18">
        <f t="shared" si="1"/>
        <v>0</v>
      </c>
      <c r="C33" s="21">
        <f t="shared" si="2"/>
        <v>0</v>
      </c>
      <c r="D33" s="22"/>
      <c r="E33" s="22"/>
      <c r="F33" s="22"/>
      <c r="G33" s="22"/>
      <c r="H33" s="22"/>
      <c r="I33" s="21">
        <f t="shared" si="3"/>
        <v>0</v>
      </c>
      <c r="J33" s="22"/>
      <c r="K33" s="22"/>
      <c r="L33" s="22"/>
      <c r="M33" s="22"/>
      <c r="N33" s="22"/>
    </row>
    <row r="34" spans="1:14" ht="15.75" customHeight="1">
      <c r="A34" s="20" t="s">
        <v>97</v>
      </c>
      <c r="B34" s="18">
        <f t="shared" si="1"/>
        <v>0</v>
      </c>
      <c r="C34" s="21">
        <f t="shared" si="2"/>
        <v>0</v>
      </c>
      <c r="D34" s="22"/>
      <c r="E34" s="22"/>
      <c r="F34" s="22"/>
      <c r="G34" s="22"/>
      <c r="H34" s="22"/>
      <c r="I34" s="21">
        <f t="shared" si="3"/>
        <v>0</v>
      </c>
      <c r="J34" s="22"/>
      <c r="K34" s="22"/>
      <c r="L34" s="22"/>
      <c r="M34" s="22"/>
      <c r="N34" s="22"/>
    </row>
    <row r="35" spans="1:14" ht="15.75" customHeight="1">
      <c r="A35" s="20" t="s">
        <v>98</v>
      </c>
      <c r="B35" s="18">
        <f t="shared" si="1"/>
        <v>0</v>
      </c>
      <c r="C35" s="21">
        <f t="shared" si="2"/>
        <v>0</v>
      </c>
      <c r="D35" s="22"/>
      <c r="E35" s="22"/>
      <c r="F35" s="22"/>
      <c r="G35" s="22"/>
      <c r="H35" s="22"/>
      <c r="I35" s="21">
        <f t="shared" si="3"/>
        <v>0</v>
      </c>
      <c r="J35" s="22"/>
      <c r="K35" s="22"/>
      <c r="L35" s="22"/>
      <c r="M35" s="22"/>
      <c r="N35" s="22"/>
    </row>
    <row r="36" spans="1:14" ht="31.5" customHeight="1">
      <c r="A36" s="20" t="s">
        <v>99</v>
      </c>
      <c r="B36" s="18">
        <f t="shared" si="1"/>
        <v>0</v>
      </c>
      <c r="C36" s="21">
        <f t="shared" si="2"/>
        <v>0</v>
      </c>
      <c r="D36" s="22"/>
      <c r="E36" s="22"/>
      <c r="F36" s="22"/>
      <c r="G36" s="22"/>
      <c r="H36" s="22"/>
      <c r="I36" s="21">
        <f t="shared" si="3"/>
        <v>0</v>
      </c>
      <c r="J36" s="22"/>
      <c r="K36" s="22"/>
      <c r="L36" s="22"/>
      <c r="M36" s="22"/>
      <c r="N36" s="22"/>
    </row>
    <row r="37" spans="1:14" ht="15.75" customHeight="1">
      <c r="A37" s="20" t="s">
        <v>100</v>
      </c>
      <c r="B37" s="18">
        <f t="shared" si="1"/>
        <v>25</v>
      </c>
      <c r="C37" s="21">
        <f t="shared" si="2"/>
        <v>25</v>
      </c>
      <c r="D37" s="22">
        <v>18</v>
      </c>
      <c r="E37" s="22">
        <v>1</v>
      </c>
      <c r="F37" s="22"/>
      <c r="G37" s="22">
        <v>4</v>
      </c>
      <c r="H37" s="22">
        <v>2</v>
      </c>
      <c r="I37" s="21">
        <f t="shared" si="3"/>
        <v>0</v>
      </c>
      <c r="J37" s="22"/>
      <c r="K37" s="22"/>
      <c r="L37" s="22"/>
      <c r="M37" s="22"/>
      <c r="N37" s="22"/>
    </row>
    <row r="38" spans="1:14" ht="31.5" customHeight="1">
      <c r="A38" s="20" t="s">
        <v>101</v>
      </c>
      <c r="B38" s="18">
        <f t="shared" si="1"/>
        <v>0</v>
      </c>
      <c r="C38" s="21">
        <f t="shared" si="2"/>
        <v>0</v>
      </c>
      <c r="D38" s="22"/>
      <c r="E38" s="22"/>
      <c r="F38" s="22"/>
      <c r="G38" s="22"/>
      <c r="H38" s="22"/>
      <c r="I38" s="21">
        <f t="shared" si="3"/>
        <v>0</v>
      </c>
      <c r="J38" s="22"/>
      <c r="K38" s="22"/>
      <c r="L38" s="22"/>
      <c r="M38" s="22"/>
      <c r="N38" s="22"/>
    </row>
    <row r="40" spans="1:14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</sheetData>
  <sheetProtection/>
  <mergeCells count="10">
    <mergeCell ref="P1:Q8"/>
    <mergeCell ref="A40:N40"/>
    <mergeCell ref="A5:N5"/>
    <mergeCell ref="A3:N3"/>
    <mergeCell ref="A4:N4"/>
    <mergeCell ref="A8:A9"/>
    <mergeCell ref="B8:B9"/>
    <mergeCell ref="C8:H8"/>
    <mergeCell ref="I8:N8"/>
    <mergeCell ref="A6:N6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2014-07-30T05:12:11Z</dcterms:modified>
  <cp:category/>
  <cp:version/>
  <cp:contentType/>
  <cp:contentStatus/>
</cp:coreProperties>
</file>